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4FFE4C5B-24E8-426E-A455-38A5AC903B26}" xr6:coauthVersionLast="47" xr6:coauthVersionMax="47" xr10:uidLastSave="{00000000-0000-0000-0000-000000000000}"/>
  <bookViews>
    <workbookView xWindow="-108" yWindow="-108" windowWidth="23256" windowHeight="12456" tabRatio="697" firstSheet="1" activeTab="4" xr2:uid="{00000000-000D-0000-FFFF-FFFF00000000}"/>
  </bookViews>
  <sheets>
    <sheet name="Attitude Adjusters" sheetId="1" r:id="rId1"/>
    <sheet name="Xtreme Bandits" sheetId="3" r:id="rId2"/>
    <sheet name="The Papio Family" sheetId="4" r:id="rId3"/>
    <sheet name="Junkyard Frogs" sheetId="6" r:id="rId4"/>
    <sheet name="Fighting Hellfish" sheetId="2" r:id="rId5"/>
    <sheet name="Pirate Kings" sheetId="8" r:id="rId6"/>
    <sheet name="Tattooed Outlaws" sheetId="7" r:id="rId7"/>
    <sheet name="Warrior Poets" sheetId="11" r:id="rId8"/>
    <sheet name="Grim Reapers" sheetId="9" r:id="rId9"/>
    <sheet name="Super Simians" sheetId="10" r:id="rId10"/>
    <sheet name="Template" sheetId="5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9" l="1"/>
  <c r="N17" i="9"/>
  <c r="H17" i="8" l="1"/>
  <c r="V17" i="10"/>
  <c r="U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C17" i="10"/>
  <c r="B17" i="10"/>
  <c r="A17" i="10"/>
  <c r="V17" i="9"/>
  <c r="U17" i="9"/>
  <c r="S17" i="9"/>
  <c r="R17" i="9"/>
  <c r="Q17" i="9"/>
  <c r="P17" i="9"/>
  <c r="M17" i="9"/>
  <c r="L17" i="9"/>
  <c r="K17" i="9"/>
  <c r="I17" i="9"/>
  <c r="H17" i="9"/>
  <c r="G17" i="9"/>
  <c r="F17" i="9"/>
  <c r="E17" i="9"/>
  <c r="D17" i="9"/>
  <c r="C17" i="9"/>
  <c r="B17" i="9"/>
  <c r="A17" i="9"/>
  <c r="V17" i="11"/>
  <c r="U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D17" i="7"/>
  <c r="C17" i="7"/>
  <c r="B17" i="7"/>
  <c r="A17" i="7"/>
  <c r="V17" i="8"/>
  <c r="U17" i="8"/>
  <c r="S17" i="8"/>
  <c r="R17" i="8"/>
  <c r="Q17" i="8"/>
  <c r="P17" i="8"/>
  <c r="O17" i="8"/>
  <c r="N17" i="8"/>
  <c r="M17" i="8"/>
  <c r="L17" i="8"/>
  <c r="K17" i="8"/>
  <c r="J17" i="8"/>
  <c r="I17" i="8"/>
  <c r="G17" i="8"/>
  <c r="F17" i="8"/>
  <c r="E17" i="8"/>
  <c r="D17" i="8"/>
  <c r="C17" i="8"/>
  <c r="B17" i="8"/>
  <c r="V17" i="2"/>
  <c r="U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V17" i="6"/>
  <c r="U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V17" i="4"/>
  <c r="U17" i="4"/>
  <c r="S17" i="4"/>
  <c r="R17" i="4"/>
  <c r="Q17" i="4"/>
  <c r="P17" i="4"/>
  <c r="O17" i="4"/>
  <c r="N17" i="4"/>
  <c r="M17" i="4"/>
  <c r="K17" i="4"/>
  <c r="J17" i="4"/>
  <c r="H17" i="4"/>
  <c r="G17" i="4"/>
  <c r="F17" i="4"/>
  <c r="E17" i="4"/>
  <c r="C17" i="4"/>
  <c r="A17" i="4"/>
  <c r="V17" i="3" l="1"/>
  <c r="U17" i="3"/>
  <c r="S17" i="3"/>
  <c r="R17" i="3"/>
  <c r="Q17" i="3"/>
  <c r="P17" i="3"/>
  <c r="O17" i="3"/>
  <c r="N17" i="3"/>
  <c r="M17" i="3"/>
  <c r="L17" i="3"/>
  <c r="J17" i="3"/>
  <c r="I17" i="3"/>
  <c r="H17" i="3"/>
  <c r="G17" i="3"/>
  <c r="F17" i="3"/>
  <c r="E17" i="3"/>
  <c r="D17" i="3"/>
  <c r="C17" i="3"/>
  <c r="A17" i="3"/>
  <c r="AG14" i="1"/>
  <c r="V17" i="1" l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D17" i="1"/>
  <c r="C17" i="1"/>
  <c r="A17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17" i="11" l="1"/>
  <c r="B17" i="4"/>
  <c r="B17" i="3"/>
  <c r="B17" i="1"/>
  <c r="AD94" i="10" l="1"/>
  <c r="AD94" i="9"/>
  <c r="AD102" i="11"/>
  <c r="AD98" i="7"/>
  <c r="AD86" i="8"/>
  <c r="AD106" i="2"/>
  <c r="AD106" i="6"/>
  <c r="AD106" i="4"/>
  <c r="AD106" i="3"/>
  <c r="AD106" i="1"/>
  <c r="W25" i="9"/>
  <c r="S14" i="10"/>
  <c r="S14" i="9"/>
  <c r="S14" i="11"/>
  <c r="S14" i="7"/>
  <c r="S14" i="8"/>
  <c r="S14" i="2"/>
  <c r="S14" i="6"/>
  <c r="S14" i="4"/>
  <c r="S14" i="3"/>
  <c r="Q25" i="7"/>
  <c r="V21" i="9"/>
  <c r="V21" i="11"/>
  <c r="V21" i="7"/>
  <c r="U21" i="11"/>
  <c r="U21" i="7"/>
  <c r="T21" i="7"/>
  <c r="T21" i="11"/>
  <c r="S21" i="9"/>
  <c r="S21" i="11"/>
  <c r="S21" i="7"/>
  <c r="R21" i="9"/>
  <c r="R21" i="11"/>
  <c r="R21" i="7"/>
  <c r="Q21" i="9"/>
  <c r="Q21" i="11"/>
  <c r="Q21" i="7"/>
  <c r="P21" i="7"/>
  <c r="P21" i="9"/>
  <c r="O21" i="9"/>
  <c r="O21" i="7"/>
  <c r="N21" i="7"/>
  <c r="N21" i="11"/>
  <c r="N21" i="9"/>
  <c r="M21" i="9"/>
  <c r="M21" i="11"/>
  <c r="M21" i="7"/>
  <c r="L21" i="11"/>
  <c r="L21" i="7"/>
  <c r="K21" i="7"/>
  <c r="K21" i="9"/>
  <c r="J21" i="9"/>
  <c r="J21" i="11"/>
  <c r="I21" i="11"/>
  <c r="I21" i="9"/>
  <c r="H21" i="9"/>
  <c r="H21" i="7"/>
  <c r="G21" i="7"/>
  <c r="G21" i="9"/>
  <c r="F21" i="9"/>
  <c r="F21" i="11"/>
  <c r="F21" i="7"/>
  <c r="E21" i="7"/>
  <c r="E21" i="11"/>
  <c r="E21" i="9"/>
  <c r="D21" i="11"/>
  <c r="D21" i="7"/>
  <c r="C21" i="9"/>
  <c r="C21" i="11"/>
  <c r="C21" i="7"/>
  <c r="U21" i="8"/>
  <c r="T21" i="8"/>
  <c r="S21" i="8"/>
  <c r="R21" i="8"/>
  <c r="Q21" i="8"/>
  <c r="P21" i="8"/>
  <c r="O21" i="8"/>
  <c r="L21" i="8"/>
  <c r="K21" i="8"/>
  <c r="J21" i="8"/>
  <c r="I21" i="8"/>
  <c r="H21" i="8"/>
  <c r="G21" i="8"/>
  <c r="F21" i="8"/>
  <c r="E21" i="8"/>
  <c r="D21" i="8"/>
  <c r="C21" i="8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9"/>
  <c r="B21" i="11"/>
  <c r="B21" i="7"/>
  <c r="B21" i="8"/>
  <c r="V21" i="6"/>
  <c r="U21" i="6"/>
  <c r="T21" i="6"/>
  <c r="S21" i="6"/>
  <c r="R21" i="6"/>
  <c r="P21" i="6"/>
  <c r="O21" i="6"/>
  <c r="N21" i="6"/>
  <c r="M21" i="6"/>
  <c r="L21" i="6"/>
  <c r="K21" i="6"/>
  <c r="J21" i="6"/>
  <c r="I21" i="6"/>
  <c r="H21" i="6"/>
  <c r="G21" i="6"/>
  <c r="F21" i="6"/>
  <c r="D21" i="6"/>
  <c r="B21" i="6"/>
  <c r="A21" i="9"/>
  <c r="A21" i="7"/>
  <c r="A21" i="8"/>
  <c r="A21" i="2"/>
  <c r="V21" i="4"/>
  <c r="U21" i="4"/>
  <c r="T21" i="4"/>
  <c r="S21" i="4"/>
  <c r="R21" i="4"/>
  <c r="Q21" i="4"/>
  <c r="P21" i="4"/>
  <c r="O21" i="4"/>
  <c r="N21" i="4"/>
  <c r="M21" i="4"/>
  <c r="K21" i="4"/>
  <c r="J21" i="4"/>
  <c r="I21" i="4"/>
  <c r="H21" i="4"/>
  <c r="G21" i="4"/>
  <c r="F21" i="4"/>
  <c r="E21" i="4"/>
  <c r="D21" i="4"/>
  <c r="C21" i="4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E21" i="3"/>
  <c r="D21" i="3"/>
  <c r="C21" i="3"/>
  <c r="B21" i="4"/>
  <c r="B21" i="3"/>
  <c r="A21" i="4"/>
  <c r="A21" i="3"/>
  <c r="A21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V25" i="10" l="1"/>
  <c r="U25" i="10"/>
  <c r="T25" i="10"/>
  <c r="S25" i="10"/>
  <c r="R25" i="10"/>
  <c r="R25" i="9"/>
  <c r="S25" i="9"/>
  <c r="T25" i="9"/>
  <c r="U25" i="9"/>
  <c r="V25" i="9"/>
  <c r="V25" i="11"/>
  <c r="U25" i="11"/>
  <c r="T25" i="11"/>
  <c r="S25" i="11"/>
  <c r="R25" i="11"/>
  <c r="Q25" i="10"/>
  <c r="Q25" i="9"/>
  <c r="Q25" i="11"/>
  <c r="V25" i="7"/>
  <c r="U25" i="7"/>
  <c r="T25" i="7"/>
  <c r="S25" i="7"/>
  <c r="R25" i="7"/>
  <c r="P25" i="9"/>
  <c r="P25" i="11"/>
  <c r="P25" i="7"/>
  <c r="P25" i="10"/>
  <c r="O25" i="10"/>
  <c r="O25" i="9"/>
  <c r="O25" i="11"/>
  <c r="O25" i="7"/>
  <c r="N25" i="10"/>
  <c r="N25" i="9"/>
  <c r="N25" i="11"/>
  <c r="N25" i="7"/>
  <c r="M25" i="10"/>
  <c r="M25" i="9"/>
  <c r="M25" i="11"/>
  <c r="M25" i="7"/>
  <c r="V25" i="8"/>
  <c r="U25" i="8"/>
  <c r="T25" i="8"/>
  <c r="S25" i="8"/>
  <c r="R25" i="8"/>
  <c r="Q25" i="8"/>
  <c r="P25" i="8"/>
  <c r="O25" i="8"/>
  <c r="N25" i="8"/>
  <c r="M25" i="8"/>
  <c r="V25" i="2"/>
  <c r="U25" i="2"/>
  <c r="T25" i="2"/>
  <c r="S25" i="2"/>
  <c r="R25" i="2"/>
  <c r="Q25" i="2"/>
  <c r="P25" i="2"/>
  <c r="O25" i="2"/>
  <c r="N25" i="2"/>
  <c r="M25" i="2"/>
  <c r="V25" i="6"/>
  <c r="U25" i="6"/>
  <c r="T25" i="6"/>
  <c r="Q25" i="6"/>
  <c r="N25" i="6"/>
  <c r="M25" i="6"/>
  <c r="U25" i="4"/>
  <c r="S25" i="4"/>
  <c r="R25" i="4"/>
  <c r="Q25" i="4"/>
  <c r="P25" i="4"/>
  <c r="O25" i="4"/>
  <c r="N25" i="4"/>
  <c r="M25" i="4"/>
  <c r="L25" i="10"/>
  <c r="L25" i="9"/>
  <c r="L25" i="11"/>
  <c r="L25" i="7"/>
  <c r="L25" i="8"/>
  <c r="L25" i="2"/>
  <c r="K25" i="10"/>
  <c r="K25" i="9"/>
  <c r="K25" i="11"/>
  <c r="K25" i="7"/>
  <c r="K25" i="8"/>
  <c r="K25" i="2"/>
  <c r="K25" i="6"/>
  <c r="L25" i="6"/>
  <c r="L25" i="4"/>
  <c r="V25" i="4"/>
  <c r="V25" i="3"/>
  <c r="U25" i="3"/>
  <c r="T25" i="3"/>
  <c r="S25" i="3"/>
  <c r="R25" i="3"/>
  <c r="Q25" i="3"/>
  <c r="P25" i="3"/>
  <c r="O25" i="3"/>
  <c r="N25" i="3"/>
  <c r="M25" i="3"/>
  <c r="L25" i="3"/>
  <c r="K25" i="4"/>
  <c r="K25" i="3"/>
  <c r="J25" i="10"/>
  <c r="J25" i="9"/>
  <c r="I25" i="9"/>
  <c r="H25" i="9"/>
  <c r="J25" i="11"/>
  <c r="I25" i="11"/>
  <c r="H25" i="11"/>
  <c r="H25" i="7"/>
  <c r="I25" i="7"/>
  <c r="J25" i="7"/>
  <c r="J25" i="8"/>
  <c r="I25" i="8"/>
  <c r="H25" i="8"/>
  <c r="J25" i="2"/>
  <c r="I25" i="2"/>
  <c r="H25" i="2"/>
  <c r="H25" i="6"/>
  <c r="I25" i="6"/>
  <c r="J25" i="6"/>
  <c r="J25" i="4"/>
  <c r="I25" i="4"/>
  <c r="H25" i="4"/>
  <c r="J25" i="3"/>
  <c r="I25" i="3"/>
  <c r="H25" i="3"/>
  <c r="W25" i="10" l="1"/>
  <c r="W25" i="11"/>
  <c r="W25" i="7"/>
  <c r="W25" i="8"/>
  <c r="W25" i="2"/>
  <c r="W25" i="6"/>
  <c r="W25" i="4"/>
  <c r="W25" i="3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I25" i="10"/>
  <c r="H25" i="10"/>
  <c r="G25" i="7"/>
  <c r="G25" i="8"/>
  <c r="G25" i="2"/>
  <c r="G25" i="3"/>
  <c r="Y26" i="1" l="1"/>
  <c r="AI26" i="1" s="1"/>
  <c r="AI14" i="10"/>
  <c r="AH14" i="10"/>
  <c r="AG14" i="10"/>
  <c r="X14" i="10"/>
  <c r="R14" i="10"/>
  <c r="AH14" i="9"/>
  <c r="AG14" i="9"/>
  <c r="X14" i="9"/>
  <c r="AH14" i="11"/>
  <c r="AG14" i="11"/>
  <c r="X14" i="11"/>
  <c r="AH14" i="7"/>
  <c r="AG14" i="7"/>
  <c r="X14" i="7"/>
  <c r="X14" i="3"/>
  <c r="X14" i="4"/>
  <c r="X14" i="6"/>
  <c r="X14" i="2"/>
  <c r="X14" i="8"/>
  <c r="AG14" i="8" s="1"/>
  <c r="AH14" i="8" s="1"/>
  <c r="R14" i="9"/>
  <c r="R14" i="11"/>
  <c r="R14" i="7"/>
  <c r="R14" i="8"/>
  <c r="P4" i="5"/>
  <c r="P7" i="5"/>
  <c r="G8" i="5"/>
  <c r="G5" i="5"/>
  <c r="AG39" i="5"/>
  <c r="AF39" i="5"/>
  <c r="AE39" i="5"/>
  <c r="AH39" i="5"/>
  <c r="AI39" i="5"/>
  <c r="AJ39" i="5"/>
  <c r="AD39" i="5"/>
  <c r="AC39" i="5"/>
  <c r="AH34" i="5"/>
  <c r="AG34" i="5"/>
  <c r="AG30" i="5"/>
  <c r="AG26" i="5"/>
  <c r="AG22" i="5"/>
  <c r="AG18" i="5"/>
  <c r="AG14" i="5"/>
  <c r="AH14" i="5"/>
  <c r="AH18" i="5"/>
  <c r="AH22" i="5"/>
  <c r="AH26" i="5"/>
  <c r="AH30" i="5"/>
  <c r="AJ34" i="5"/>
  <c r="X14" i="5"/>
  <c r="X18" i="5"/>
  <c r="X22" i="5"/>
  <c r="X26" i="5"/>
  <c r="X30" i="5"/>
  <c r="X34" i="5"/>
  <c r="R14" i="2"/>
  <c r="R14" i="6"/>
  <c r="R14" i="4"/>
  <c r="R14" i="3"/>
  <c r="R34" i="5"/>
  <c r="R30" i="5"/>
  <c r="R26" i="5"/>
  <c r="R22" i="5"/>
  <c r="R18" i="5"/>
  <c r="R14" i="5"/>
  <c r="Y39" i="5"/>
  <c r="AJ102" i="2"/>
  <c r="AJ98" i="2"/>
  <c r="AJ94" i="2"/>
  <c r="AJ90" i="2"/>
  <c r="AJ86" i="2"/>
  <c r="AJ82" i="2"/>
  <c r="AJ78" i="2"/>
  <c r="AJ74" i="2"/>
  <c r="AJ70" i="2"/>
  <c r="AJ66" i="2"/>
  <c r="AJ62" i="2"/>
  <c r="AJ58" i="2"/>
  <c r="AJ54" i="2"/>
  <c r="AJ50" i="2"/>
  <c r="AJ46" i="2"/>
  <c r="AJ42" i="2"/>
  <c r="AJ38" i="2"/>
  <c r="AJ34" i="2"/>
  <c r="AJ26" i="2"/>
  <c r="AJ106" i="2" s="1"/>
  <c r="AI14" i="2"/>
  <c r="AJ102" i="6"/>
  <c r="AJ98" i="6"/>
  <c r="AJ94" i="6"/>
  <c r="AJ90" i="6"/>
  <c r="AJ86" i="6"/>
  <c r="AJ82" i="6"/>
  <c r="AJ78" i="6"/>
  <c r="AJ74" i="6"/>
  <c r="AJ70" i="6"/>
  <c r="AJ66" i="6"/>
  <c r="AJ62" i="6"/>
  <c r="AJ58" i="6"/>
  <c r="AJ54" i="6"/>
  <c r="AJ50" i="6"/>
  <c r="AJ46" i="6"/>
  <c r="AJ42" i="6"/>
  <c r="AJ38" i="6"/>
  <c r="AJ34" i="6"/>
  <c r="AJ26" i="6"/>
  <c r="AJ106" i="6" s="1"/>
  <c r="AI14" i="6"/>
  <c r="AC106" i="4"/>
  <c r="AJ102" i="4"/>
  <c r="AJ98" i="4"/>
  <c r="AJ94" i="4"/>
  <c r="AJ90" i="4"/>
  <c r="AJ86" i="4"/>
  <c r="AJ82" i="4"/>
  <c r="AJ78" i="4"/>
  <c r="AJ74" i="4"/>
  <c r="AJ70" i="4"/>
  <c r="AJ66" i="4"/>
  <c r="AJ62" i="4"/>
  <c r="AJ58" i="4"/>
  <c r="AJ54" i="4"/>
  <c r="AJ50" i="4"/>
  <c r="AJ46" i="4"/>
  <c r="AJ42" i="4"/>
  <c r="AJ38" i="4"/>
  <c r="AJ34" i="4"/>
  <c r="AJ26" i="4"/>
  <c r="AJ106" i="4" s="1"/>
  <c r="AI14" i="4"/>
  <c r="AJ102" i="3"/>
  <c r="AJ98" i="3"/>
  <c r="AJ94" i="3"/>
  <c r="AJ90" i="3"/>
  <c r="AJ86" i="3"/>
  <c r="AJ82" i="3"/>
  <c r="AJ78" i="3"/>
  <c r="AJ74" i="3"/>
  <c r="AJ70" i="3"/>
  <c r="AJ66" i="3"/>
  <c r="AJ62" i="3"/>
  <c r="AJ58" i="3"/>
  <c r="AJ54" i="3"/>
  <c r="AJ50" i="3"/>
  <c r="AJ46" i="3"/>
  <c r="AJ42" i="3"/>
  <c r="AJ38" i="3"/>
  <c r="AJ34" i="3"/>
  <c r="AJ26" i="3"/>
  <c r="AJ106" i="3" s="1"/>
  <c r="AI14" i="3"/>
  <c r="AF106" i="3"/>
  <c r="AE106" i="1"/>
  <c r="AC106" i="1"/>
  <c r="AI30" i="1"/>
  <c r="AI34" i="1"/>
  <c r="AI38" i="1"/>
  <c r="AI42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AI98" i="1"/>
  <c r="AI102" i="1"/>
  <c r="AH30" i="1"/>
  <c r="AH34" i="1"/>
  <c r="AH38" i="1"/>
  <c r="AH42" i="1"/>
  <c r="AH46" i="1"/>
  <c r="AH50" i="1"/>
  <c r="AH54" i="1"/>
  <c r="AH58" i="1"/>
  <c r="AH62" i="1"/>
  <c r="AH66" i="1"/>
  <c r="AH70" i="1"/>
  <c r="AH74" i="1"/>
  <c r="AH78" i="1"/>
  <c r="AH82" i="1"/>
  <c r="AH86" i="1"/>
  <c r="AH90" i="1"/>
  <c r="AH94" i="1"/>
  <c r="AH98" i="1"/>
  <c r="AH102" i="1"/>
  <c r="AG34" i="1"/>
  <c r="AG30" i="1"/>
  <c r="AG38" i="1"/>
  <c r="AG42" i="1"/>
  <c r="AG46" i="1"/>
  <c r="AE94" i="10" l="1"/>
  <c r="AI14" i="1"/>
  <c r="AC106" i="6" l="1"/>
  <c r="AF94" i="10" l="1"/>
  <c r="AC94" i="10"/>
  <c r="AF94" i="9"/>
  <c r="AE94" i="9"/>
  <c r="AC94" i="9"/>
  <c r="AF102" i="11"/>
  <c r="AE102" i="11"/>
  <c r="AC102" i="11"/>
  <c r="AF98" i="7"/>
  <c r="AE98" i="7"/>
  <c r="AC98" i="7"/>
  <c r="AF86" i="8"/>
  <c r="AE86" i="8"/>
  <c r="AC86" i="8"/>
  <c r="AF106" i="2"/>
  <c r="AE106" i="2"/>
  <c r="AC106" i="2"/>
  <c r="AF106" i="6"/>
  <c r="AE106" i="6"/>
  <c r="AF106" i="4"/>
  <c r="AE106" i="4"/>
  <c r="AE106" i="3"/>
  <c r="AC106" i="3"/>
  <c r="AJ26" i="1" l="1"/>
  <c r="AJ106" i="1" s="1"/>
  <c r="AJ34" i="1"/>
  <c r="AJ38" i="1"/>
  <c r="AJ42" i="1"/>
  <c r="AJ46" i="1"/>
  <c r="AJ46" i="10" l="1"/>
  <c r="AI46" i="10"/>
  <c r="AJ46" i="9"/>
  <c r="AI46" i="9"/>
  <c r="AI34" i="5"/>
  <c r="AJ30" i="5"/>
  <c r="AI30" i="5"/>
  <c r="AJ26" i="5"/>
  <c r="AI26" i="5"/>
  <c r="AJ22" i="5"/>
  <c r="AI22" i="5"/>
  <c r="AJ18" i="5"/>
  <c r="AI18" i="5"/>
  <c r="AJ14" i="5"/>
  <c r="AI14" i="5"/>
  <c r="AJ42" i="10"/>
  <c r="AI42" i="10"/>
  <c r="AJ38" i="10"/>
  <c r="AI38" i="10"/>
  <c r="AJ34" i="10"/>
  <c r="AI34" i="10"/>
  <c r="AI30" i="10"/>
  <c r="AJ26" i="10"/>
  <c r="AJ94" i="10" s="1"/>
  <c r="AI26" i="10"/>
  <c r="AI22" i="10"/>
  <c r="AJ42" i="9"/>
  <c r="AI42" i="9"/>
  <c r="AJ38" i="9"/>
  <c r="AI38" i="9"/>
  <c r="AJ34" i="9"/>
  <c r="AI34" i="9"/>
  <c r="AI30" i="9"/>
  <c r="AJ26" i="9"/>
  <c r="AJ94" i="9" s="1"/>
  <c r="AI26" i="9"/>
  <c r="AI22" i="9"/>
  <c r="AI14" i="9"/>
  <c r="AJ42" i="11"/>
  <c r="AI42" i="11"/>
  <c r="AJ38" i="11"/>
  <c r="AI38" i="11"/>
  <c r="AJ34" i="11"/>
  <c r="AI34" i="11"/>
  <c r="AI30" i="11"/>
  <c r="AJ26" i="11"/>
  <c r="AJ102" i="11" s="1"/>
  <c r="AI26" i="11"/>
  <c r="AI22" i="11"/>
  <c r="AI14" i="11"/>
  <c r="AJ46" i="11"/>
  <c r="AI46" i="11"/>
  <c r="AJ42" i="7"/>
  <c r="AI42" i="7"/>
  <c r="AJ38" i="7"/>
  <c r="AI38" i="7"/>
  <c r="AJ34" i="7"/>
  <c r="AI34" i="7"/>
  <c r="AI30" i="7"/>
  <c r="AJ26" i="7"/>
  <c r="AJ98" i="7" s="1"/>
  <c r="AI26" i="7"/>
  <c r="AI22" i="7"/>
  <c r="AI18" i="7"/>
  <c r="AI14" i="7"/>
  <c r="AJ46" i="7"/>
  <c r="AI46" i="7"/>
  <c r="AJ42" i="8"/>
  <c r="AI42" i="8"/>
  <c r="AJ38" i="8"/>
  <c r="AI38" i="8"/>
  <c r="AJ34" i="8"/>
  <c r="AI34" i="8"/>
  <c r="AI30" i="8"/>
  <c r="AJ26" i="8"/>
  <c r="AJ86" i="8" s="1"/>
  <c r="AI26" i="8"/>
  <c r="AI22" i="8"/>
  <c r="AI14" i="8"/>
  <c r="AJ46" i="8"/>
  <c r="AI46" i="8"/>
  <c r="AI98" i="7" l="1"/>
  <c r="Y46" i="11"/>
  <c r="A46" i="11"/>
  <c r="B46" i="11" s="1"/>
  <c r="C46" i="11" s="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O46" i="11" s="1"/>
  <c r="P46" i="11" s="1"/>
  <c r="Q46" i="11" s="1"/>
  <c r="Y42" i="11"/>
  <c r="A42" i="11"/>
  <c r="B42" i="11" s="1"/>
  <c r="C42" i="11" s="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P42" i="11" s="1"/>
  <c r="Q42" i="11" s="1"/>
  <c r="Y38" i="11"/>
  <c r="A38" i="11"/>
  <c r="B38" i="11" s="1"/>
  <c r="C38" i="11" s="1"/>
  <c r="D38" i="11" s="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Y34" i="11"/>
  <c r="A34" i="11"/>
  <c r="B34" i="11" s="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Y30" i="11"/>
  <c r="A30" i="11"/>
  <c r="B30" i="11" s="1"/>
  <c r="C30" i="11" s="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Y26" i="11"/>
  <c r="A26" i="11"/>
  <c r="B26" i="11" s="1"/>
  <c r="C26" i="11" s="1"/>
  <c r="D26" i="11" s="1"/>
  <c r="E26" i="11" s="1"/>
  <c r="F26" i="11" s="1"/>
  <c r="Y22" i="11"/>
  <c r="A22" i="11"/>
  <c r="B22" i="11" s="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Q22" i="11" s="1"/>
  <c r="R22" i="11" s="1"/>
  <c r="A18" i="11"/>
  <c r="B18" i="11" s="1"/>
  <c r="C18" i="11" s="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Y14" i="11"/>
  <c r="A14" i="11"/>
  <c r="B14" i="11" s="1"/>
  <c r="C14" i="11" s="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Y46" i="9"/>
  <c r="A46" i="9"/>
  <c r="B46" i="9" s="1"/>
  <c r="C46" i="9" s="1"/>
  <c r="D46" i="9" s="1"/>
  <c r="E46" i="9" s="1"/>
  <c r="F46" i="9" s="1"/>
  <c r="G46" i="9" s="1"/>
  <c r="H46" i="9" s="1"/>
  <c r="I46" i="9" s="1"/>
  <c r="J46" i="9" s="1"/>
  <c r="K46" i="9" s="1"/>
  <c r="L46" i="9" s="1"/>
  <c r="M46" i="9" s="1"/>
  <c r="N46" i="9" s="1"/>
  <c r="O46" i="9" s="1"/>
  <c r="P46" i="9" s="1"/>
  <c r="Q46" i="9" s="1"/>
  <c r="Y42" i="9"/>
  <c r="A42" i="9"/>
  <c r="B42" i="9" s="1"/>
  <c r="C42" i="9" s="1"/>
  <c r="D42" i="9" s="1"/>
  <c r="E42" i="9" s="1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AG42" i="9" s="1"/>
  <c r="Y38" i="9"/>
  <c r="A38" i="9"/>
  <c r="B38" i="9" s="1"/>
  <c r="C38" i="9" s="1"/>
  <c r="D38" i="9" s="1"/>
  <c r="E38" i="9" s="1"/>
  <c r="F38" i="9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Y34" i="9"/>
  <c r="A34" i="9"/>
  <c r="B34" i="9" s="1"/>
  <c r="C34" i="9" s="1"/>
  <c r="D34" i="9" s="1"/>
  <c r="E34" i="9" s="1"/>
  <c r="F34" i="9" s="1"/>
  <c r="G34" i="9" s="1"/>
  <c r="H34" i="9" s="1"/>
  <c r="I34" i="9" s="1"/>
  <c r="J34" i="9" s="1"/>
  <c r="K34" i="9" s="1"/>
  <c r="L34" i="9" s="1"/>
  <c r="M34" i="9" s="1"/>
  <c r="N34" i="9" s="1"/>
  <c r="O34" i="9" s="1"/>
  <c r="P34" i="9" s="1"/>
  <c r="Q34" i="9" s="1"/>
  <c r="Y30" i="9"/>
  <c r="A30" i="9"/>
  <c r="B30" i="9" s="1"/>
  <c r="C30" i="9" s="1"/>
  <c r="D30" i="9" s="1"/>
  <c r="E30" i="9" s="1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Y26" i="9"/>
  <c r="A26" i="9"/>
  <c r="B26" i="9" s="1"/>
  <c r="C26" i="9" s="1"/>
  <c r="D26" i="9" s="1"/>
  <c r="E26" i="9" s="1"/>
  <c r="F26" i="9" s="1"/>
  <c r="Y22" i="9"/>
  <c r="A22" i="9"/>
  <c r="B22" i="9" s="1"/>
  <c r="C22" i="9" s="1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A18" i="9"/>
  <c r="B18" i="9" s="1"/>
  <c r="C18" i="9" s="1"/>
  <c r="D18" i="9" s="1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Y14" i="9"/>
  <c r="A14" i="9"/>
  <c r="B14" i="9" s="1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Y46" i="7"/>
  <c r="A46" i="7"/>
  <c r="B46" i="7" s="1"/>
  <c r="C46" i="7" s="1"/>
  <c r="D46" i="7" s="1"/>
  <c r="E46" i="7" s="1"/>
  <c r="F46" i="7" s="1"/>
  <c r="G46" i="7" s="1"/>
  <c r="H46" i="7" s="1"/>
  <c r="I46" i="7" s="1"/>
  <c r="J46" i="7" s="1"/>
  <c r="K46" i="7" s="1"/>
  <c r="L46" i="7" s="1"/>
  <c r="M46" i="7" s="1"/>
  <c r="N46" i="7" s="1"/>
  <c r="O46" i="7" s="1"/>
  <c r="P46" i="7" s="1"/>
  <c r="Q46" i="7" s="1"/>
  <c r="Y42" i="7"/>
  <c r="A42" i="7"/>
  <c r="B42" i="7" s="1"/>
  <c r="C42" i="7" s="1"/>
  <c r="D42" i="7" s="1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Y38" i="7"/>
  <c r="A38" i="7"/>
  <c r="B38" i="7" s="1"/>
  <c r="C38" i="7" s="1"/>
  <c r="D38" i="7" s="1"/>
  <c r="E38" i="7" s="1"/>
  <c r="F38" i="7" s="1"/>
  <c r="G38" i="7" s="1"/>
  <c r="H38" i="7" s="1"/>
  <c r="I38" i="7" s="1"/>
  <c r="J38" i="7" s="1"/>
  <c r="K38" i="7" s="1"/>
  <c r="L38" i="7" s="1"/>
  <c r="M38" i="7" s="1"/>
  <c r="N38" i="7" s="1"/>
  <c r="O38" i="7" s="1"/>
  <c r="P38" i="7" s="1"/>
  <c r="Q38" i="7" s="1"/>
  <c r="Y34" i="7"/>
  <c r="A34" i="7"/>
  <c r="B34" i="7" s="1"/>
  <c r="C34" i="7" s="1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P34" i="7" s="1"/>
  <c r="Q34" i="7" s="1"/>
  <c r="Y30" i="7"/>
  <c r="A30" i="7"/>
  <c r="B30" i="7" s="1"/>
  <c r="C30" i="7" s="1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Y26" i="7"/>
  <c r="A26" i="7"/>
  <c r="B26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Y22" i="7"/>
  <c r="A22" i="7"/>
  <c r="B22" i="7" s="1"/>
  <c r="C22" i="7" s="1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Y18" i="7"/>
  <c r="A18" i="7"/>
  <c r="B18" i="7" s="1"/>
  <c r="C18" i="7" s="1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Y14" i="7"/>
  <c r="A14" i="7"/>
  <c r="B14" i="7" s="1"/>
  <c r="C14" i="7" s="1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Y46" i="8"/>
  <c r="A46" i="8"/>
  <c r="B46" i="8" s="1"/>
  <c r="C46" i="8" s="1"/>
  <c r="D46" i="8" s="1"/>
  <c r="E46" i="8" s="1"/>
  <c r="F46" i="8" s="1"/>
  <c r="G46" i="8" s="1"/>
  <c r="H46" i="8" s="1"/>
  <c r="I46" i="8" s="1"/>
  <c r="J46" i="8" s="1"/>
  <c r="K46" i="8" s="1"/>
  <c r="L46" i="8" s="1"/>
  <c r="M46" i="8" s="1"/>
  <c r="N46" i="8" s="1"/>
  <c r="O46" i="8" s="1"/>
  <c r="P46" i="8" s="1"/>
  <c r="Q46" i="8" s="1"/>
  <c r="Y42" i="8"/>
  <c r="A42" i="8"/>
  <c r="B42" i="8" s="1"/>
  <c r="C42" i="8" s="1"/>
  <c r="D42" i="8" s="1"/>
  <c r="E42" i="8" s="1"/>
  <c r="F42" i="8" s="1"/>
  <c r="G42" i="8" s="1"/>
  <c r="H42" i="8" s="1"/>
  <c r="I42" i="8" s="1"/>
  <c r="J42" i="8" s="1"/>
  <c r="K42" i="8" s="1"/>
  <c r="L42" i="8" s="1"/>
  <c r="M42" i="8" s="1"/>
  <c r="N42" i="8" s="1"/>
  <c r="O42" i="8" s="1"/>
  <c r="P42" i="8" s="1"/>
  <c r="Q42" i="8" s="1"/>
  <c r="Y38" i="8"/>
  <c r="A38" i="8"/>
  <c r="B38" i="8" s="1"/>
  <c r="C38" i="8" s="1"/>
  <c r="D38" i="8" s="1"/>
  <c r="E38" i="8" s="1"/>
  <c r="F38" i="8" s="1"/>
  <c r="G38" i="8" s="1"/>
  <c r="H38" i="8" s="1"/>
  <c r="I38" i="8" s="1"/>
  <c r="J38" i="8" s="1"/>
  <c r="K38" i="8" s="1"/>
  <c r="L38" i="8" s="1"/>
  <c r="M38" i="8" s="1"/>
  <c r="N38" i="8" s="1"/>
  <c r="O38" i="8" s="1"/>
  <c r="P38" i="8" s="1"/>
  <c r="Q38" i="8" s="1"/>
  <c r="Y34" i="8"/>
  <c r="A34" i="8"/>
  <c r="B34" i="8" s="1"/>
  <c r="C34" i="8" s="1"/>
  <c r="D34" i="8" s="1"/>
  <c r="E34" i="8" s="1"/>
  <c r="F34" i="8" s="1"/>
  <c r="G34" i="8" s="1"/>
  <c r="H34" i="8" s="1"/>
  <c r="I34" i="8" s="1"/>
  <c r="J34" i="8" s="1"/>
  <c r="K34" i="8" s="1"/>
  <c r="L34" i="8" s="1"/>
  <c r="M34" i="8" s="1"/>
  <c r="N34" i="8" s="1"/>
  <c r="O34" i="8" s="1"/>
  <c r="P34" i="8" s="1"/>
  <c r="Q34" i="8" s="1"/>
  <c r="Y30" i="8"/>
  <c r="A30" i="8"/>
  <c r="B30" i="8" s="1"/>
  <c r="C30" i="8" s="1"/>
  <c r="D30" i="8" s="1"/>
  <c r="E30" i="8" s="1"/>
  <c r="F30" i="8" s="1"/>
  <c r="G30" i="8" s="1"/>
  <c r="H30" i="8" s="1"/>
  <c r="I30" i="8" s="1"/>
  <c r="J30" i="8" s="1"/>
  <c r="K30" i="8" s="1"/>
  <c r="L30" i="8" s="1"/>
  <c r="M30" i="8" s="1"/>
  <c r="N30" i="8" s="1"/>
  <c r="O30" i="8" s="1"/>
  <c r="P30" i="8" s="1"/>
  <c r="Q30" i="8" s="1"/>
  <c r="Y26" i="8"/>
  <c r="A26" i="8"/>
  <c r="B26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Y22" i="8"/>
  <c r="A22" i="8"/>
  <c r="B22" i="8" s="1"/>
  <c r="C22" i="8" s="1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A18" i="8"/>
  <c r="B18" i="8" s="1"/>
  <c r="C18" i="8" s="1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Y14" i="8"/>
  <c r="A14" i="8"/>
  <c r="B14" i="8" s="1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Y46" i="2"/>
  <c r="AI46" i="2" s="1"/>
  <c r="A46" i="2"/>
  <c r="B46" i="2" s="1"/>
  <c r="C46" i="2" s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Y42" i="2"/>
  <c r="AI42" i="2" s="1"/>
  <c r="A42" i="2"/>
  <c r="B42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Y38" i="2"/>
  <c r="AI38" i="2" s="1"/>
  <c r="A38" i="2"/>
  <c r="B38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Y34" i="2"/>
  <c r="AI34" i="2" s="1"/>
  <c r="A34" i="2"/>
  <c r="B34" i="2" s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Y30" i="2"/>
  <c r="AI30" i="2" s="1"/>
  <c r="A30" i="2"/>
  <c r="B30" i="2" s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Y26" i="2"/>
  <c r="AI26" i="2" s="1"/>
  <c r="A26" i="2"/>
  <c r="B26" i="2" s="1"/>
  <c r="C26" i="2" s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Y22" i="2"/>
  <c r="AI22" i="2" s="1"/>
  <c r="A22" i="2"/>
  <c r="B22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A18" i="2"/>
  <c r="B18" i="2" s="1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Y14" i="2"/>
  <c r="A14" i="2"/>
  <c r="B14" i="2" s="1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Y46" i="6"/>
  <c r="AI46" i="6" s="1"/>
  <c r="A46" i="6"/>
  <c r="B46" i="6" s="1"/>
  <c r="C46" i="6" s="1"/>
  <c r="D46" i="6" s="1"/>
  <c r="E46" i="6" s="1"/>
  <c r="F46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Y42" i="6"/>
  <c r="AI42" i="6" s="1"/>
  <c r="A42" i="6"/>
  <c r="B42" i="6" s="1"/>
  <c r="C42" i="6" s="1"/>
  <c r="D42" i="6" s="1"/>
  <c r="E42" i="6" s="1"/>
  <c r="F42" i="6" s="1"/>
  <c r="G42" i="6" s="1"/>
  <c r="H42" i="6" s="1"/>
  <c r="I42" i="6" s="1"/>
  <c r="J42" i="6" s="1"/>
  <c r="K42" i="6" s="1"/>
  <c r="L42" i="6" s="1"/>
  <c r="M42" i="6" s="1"/>
  <c r="N42" i="6" s="1"/>
  <c r="O42" i="6" s="1"/>
  <c r="P42" i="6" s="1"/>
  <c r="Q42" i="6" s="1"/>
  <c r="Y38" i="6"/>
  <c r="AI38" i="6" s="1"/>
  <c r="A38" i="6"/>
  <c r="B38" i="6" s="1"/>
  <c r="C38" i="6" s="1"/>
  <c r="D38" i="6" s="1"/>
  <c r="E38" i="6" s="1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Y34" i="6"/>
  <c r="AI34" i="6" s="1"/>
  <c r="A34" i="6"/>
  <c r="B34" i="6" s="1"/>
  <c r="C34" i="6" s="1"/>
  <c r="D34" i="6" s="1"/>
  <c r="E34" i="6" s="1"/>
  <c r="F34" i="6" s="1"/>
  <c r="G34" i="6" s="1"/>
  <c r="H34" i="6" s="1"/>
  <c r="I34" i="6" s="1"/>
  <c r="J34" i="6" s="1"/>
  <c r="K34" i="6" s="1"/>
  <c r="L34" i="6" s="1"/>
  <c r="M34" i="6" s="1"/>
  <c r="N34" i="6" s="1"/>
  <c r="O34" i="6" s="1"/>
  <c r="P34" i="6" s="1"/>
  <c r="Q34" i="6" s="1"/>
  <c r="Y30" i="6"/>
  <c r="AI30" i="6" s="1"/>
  <c r="A30" i="6"/>
  <c r="B30" i="6" s="1"/>
  <c r="C30" i="6" s="1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Q30" i="6" s="1"/>
  <c r="Y26" i="6"/>
  <c r="AI26" i="6" s="1"/>
  <c r="A26" i="6"/>
  <c r="B26" i="6" s="1"/>
  <c r="C26" i="6" s="1"/>
  <c r="D26" i="6" s="1"/>
  <c r="E26" i="6" s="1"/>
  <c r="F26" i="6" s="1"/>
  <c r="Y22" i="6"/>
  <c r="AI22" i="6" s="1"/>
  <c r="A22" i="6"/>
  <c r="B22" i="6" s="1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A18" i="6"/>
  <c r="B18" i="6" s="1"/>
  <c r="C18" i="6" s="1"/>
  <c r="D18" i="6" s="1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Y14" i="6"/>
  <c r="A14" i="6"/>
  <c r="B14" i="6" s="1"/>
  <c r="C14" i="6" s="1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Y46" i="4"/>
  <c r="AI46" i="4" s="1"/>
  <c r="A46" i="4"/>
  <c r="B46" i="4" s="1"/>
  <c r="C46" i="4" s="1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Y42" i="4"/>
  <c r="AI42" i="4" s="1"/>
  <c r="A42" i="4"/>
  <c r="B42" i="4" s="1"/>
  <c r="C42" i="4" s="1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Y38" i="4"/>
  <c r="AI38" i="4" s="1"/>
  <c r="A38" i="4"/>
  <c r="B38" i="4" s="1"/>
  <c r="C38" i="4" s="1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Y34" i="4"/>
  <c r="AI34" i="4" s="1"/>
  <c r="A34" i="4"/>
  <c r="B34" i="4" s="1"/>
  <c r="C34" i="4" s="1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Y30" i="4"/>
  <c r="AI30" i="4" s="1"/>
  <c r="A30" i="4"/>
  <c r="B30" i="4" s="1"/>
  <c r="C30" i="4" s="1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Y26" i="4"/>
  <c r="AI26" i="4" s="1"/>
  <c r="A26" i="4"/>
  <c r="B26" i="4" s="1"/>
  <c r="C26" i="4" s="1"/>
  <c r="D26" i="4" s="1"/>
  <c r="E26" i="4" s="1"/>
  <c r="F26" i="4" s="1"/>
  <c r="Y22" i="4"/>
  <c r="AI22" i="4" s="1"/>
  <c r="A22" i="4"/>
  <c r="B22" i="4" s="1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A18" i="4"/>
  <c r="B18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Y14" i="4"/>
  <c r="A14" i="4"/>
  <c r="B14" i="4" s="1"/>
  <c r="C14" i="4" s="1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Y26" i="3"/>
  <c r="AI26" i="3" s="1"/>
  <c r="A26" i="3"/>
  <c r="B26" i="3" s="1"/>
  <c r="C26" i="3" s="1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Y22" i="3"/>
  <c r="AI22" i="3" s="1"/>
  <c r="A22" i="3"/>
  <c r="B22" i="3" s="1"/>
  <c r="C22" i="3" s="1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A18" i="3"/>
  <c r="B18" i="3" s="1"/>
  <c r="C18" i="3" s="1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Y14" i="3"/>
  <c r="A14" i="3"/>
  <c r="B14" i="3" s="1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Y46" i="1"/>
  <c r="A46" i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Y42" i="1"/>
  <c r="A42" i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Y38" i="1"/>
  <c r="A38" i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Y34" i="1"/>
  <c r="A34" i="1"/>
  <c r="B34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Y30" i="1"/>
  <c r="A30" i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A26" i="1"/>
  <c r="B26" i="1" s="1"/>
  <c r="C26" i="1" s="1"/>
  <c r="D26" i="1" s="1"/>
  <c r="E26" i="1" s="1"/>
  <c r="F26" i="1" s="1"/>
  <c r="Y22" i="1"/>
  <c r="AI22" i="1" s="1"/>
  <c r="A22" i="1"/>
  <c r="B22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A18" i="1"/>
  <c r="B18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Y14" i="1"/>
  <c r="A14" i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Y46" i="10"/>
  <c r="A46" i="10"/>
  <c r="B46" i="10" s="1"/>
  <c r="C46" i="10" s="1"/>
  <c r="D46" i="10" s="1"/>
  <c r="E46" i="10" s="1"/>
  <c r="F46" i="10" s="1"/>
  <c r="G46" i="10" s="1"/>
  <c r="H46" i="10" s="1"/>
  <c r="I46" i="10" s="1"/>
  <c r="J46" i="10" s="1"/>
  <c r="K46" i="10" s="1"/>
  <c r="L46" i="10" s="1"/>
  <c r="M46" i="10" s="1"/>
  <c r="N46" i="10" s="1"/>
  <c r="O46" i="10" s="1"/>
  <c r="P46" i="10" s="1"/>
  <c r="Q46" i="10" s="1"/>
  <c r="Y42" i="10"/>
  <c r="A42" i="10"/>
  <c r="B42" i="10" s="1"/>
  <c r="C42" i="10" s="1"/>
  <c r="D42" i="10" s="1"/>
  <c r="E42" i="10" s="1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Y38" i="10"/>
  <c r="A38" i="10"/>
  <c r="B38" i="10" s="1"/>
  <c r="C38" i="10" s="1"/>
  <c r="D38" i="10" s="1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Y34" i="10"/>
  <c r="A34" i="10"/>
  <c r="B34" i="10" s="1"/>
  <c r="C34" i="10" s="1"/>
  <c r="D34" i="10" s="1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Y30" i="10"/>
  <c r="A30" i="10"/>
  <c r="B30" i="10" s="1"/>
  <c r="C30" i="10" s="1"/>
  <c r="D30" i="10" s="1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Y26" i="10"/>
  <c r="A26" i="10"/>
  <c r="B26" i="10" s="1"/>
  <c r="C26" i="10" s="1"/>
  <c r="D26" i="10" s="1"/>
  <c r="E26" i="10" s="1"/>
  <c r="F26" i="10" s="1"/>
  <c r="Y22" i="10"/>
  <c r="A22" i="10"/>
  <c r="B22" i="10" s="1"/>
  <c r="C22" i="10" s="1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A18" i="10"/>
  <c r="B18" i="10" s="1"/>
  <c r="C18" i="10" s="1"/>
  <c r="D18" i="10" s="1"/>
  <c r="Y14" i="10"/>
  <c r="A14" i="10"/>
  <c r="B14" i="10" s="1"/>
  <c r="C14" i="10" s="1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A50" i="4"/>
  <c r="B50" i="4" s="1"/>
  <c r="C50" i="4" s="1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S50" i="4" s="1"/>
  <c r="T50" i="4" s="1"/>
  <c r="U50" i="4" s="1"/>
  <c r="V50" i="4" s="1"/>
  <c r="A54" i="4"/>
  <c r="B54" i="4" s="1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S54" i="4" s="1"/>
  <c r="T54" i="4" s="1"/>
  <c r="U54" i="4" s="1"/>
  <c r="V54" i="4" s="1"/>
  <c r="Y46" i="3"/>
  <c r="AI46" i="3" s="1"/>
  <c r="A46" i="3"/>
  <c r="B46" i="3" s="1"/>
  <c r="C46" i="3" s="1"/>
  <c r="D46" i="3" s="1"/>
  <c r="E46" i="3" s="1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Y42" i="3"/>
  <c r="AI42" i="3" s="1"/>
  <c r="A42" i="3"/>
  <c r="B42" i="3" s="1"/>
  <c r="C42" i="3" s="1"/>
  <c r="D42" i="3" s="1"/>
  <c r="E42" i="3" s="1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Y38" i="3"/>
  <c r="AI38" i="3" s="1"/>
  <c r="A38" i="3"/>
  <c r="B38" i="3" s="1"/>
  <c r="C38" i="3" s="1"/>
  <c r="D38" i="3" s="1"/>
  <c r="E38" i="3" s="1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Y34" i="3"/>
  <c r="AI34" i="3" s="1"/>
  <c r="A34" i="3"/>
  <c r="B34" i="3" s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Y30" i="3"/>
  <c r="AI30" i="3" s="1"/>
  <c r="A30" i="3"/>
  <c r="B30" i="3" s="1"/>
  <c r="C30" i="3" s="1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S22" i="1" l="1"/>
  <c r="T22" i="1" s="1"/>
  <c r="U22" i="1" s="1"/>
  <c r="V22" i="1" s="1"/>
  <c r="AG22" i="1"/>
  <c r="S18" i="9"/>
  <c r="X18" i="9"/>
  <c r="S18" i="11"/>
  <c r="X18" i="11"/>
  <c r="AG18" i="11" s="1"/>
  <c r="AH18" i="11" s="1"/>
  <c r="S18" i="7"/>
  <c r="T18" i="7" s="1"/>
  <c r="U18" i="7" s="1"/>
  <c r="V18" i="7" s="1"/>
  <c r="X18" i="7"/>
  <c r="AG18" i="7" s="1"/>
  <c r="AH18" i="7" s="1"/>
  <c r="S18" i="8"/>
  <c r="X18" i="8"/>
  <c r="AG18" i="8" s="1"/>
  <c r="AH18" i="8" s="1"/>
  <c r="S18" i="2"/>
  <c r="X18" i="2"/>
  <c r="AG18" i="2" s="1"/>
  <c r="AH18" i="2" s="1"/>
  <c r="S18" i="6"/>
  <c r="X18" i="6"/>
  <c r="AG18" i="6" s="1"/>
  <c r="AH18" i="6" s="1"/>
  <c r="S18" i="4"/>
  <c r="X18" i="4"/>
  <c r="AG18" i="4" s="1"/>
  <c r="AH18" i="4" s="1"/>
  <c r="S18" i="3"/>
  <c r="X18" i="3"/>
  <c r="AG18" i="3" s="1"/>
  <c r="AH18" i="3" s="1"/>
  <c r="R18" i="1"/>
  <c r="AG18" i="1" s="1"/>
  <c r="AH18" i="1" s="1"/>
  <c r="AH14" i="1"/>
  <c r="R14" i="1"/>
  <c r="X26" i="2"/>
  <c r="AG26" i="2" s="1"/>
  <c r="AH26" i="2" s="1"/>
  <c r="S26" i="2"/>
  <c r="T26" i="2" s="1"/>
  <c r="U26" i="2" s="1"/>
  <c r="V26" i="2" s="1"/>
  <c r="X22" i="8"/>
  <c r="AG22" i="8" s="1"/>
  <c r="S22" i="8"/>
  <c r="T22" i="8" s="1"/>
  <c r="U22" i="8" s="1"/>
  <c r="V22" i="8" s="1"/>
  <c r="X22" i="2"/>
  <c r="AG22" i="2" s="1"/>
  <c r="S22" i="2"/>
  <c r="T22" i="2" s="1"/>
  <c r="U22" i="2" s="1"/>
  <c r="V22" i="2" s="1"/>
  <c r="X22" i="11"/>
  <c r="AG22" i="11" s="1"/>
  <c r="S22" i="11"/>
  <c r="T22" i="11" s="1"/>
  <c r="U22" i="11" s="1"/>
  <c r="V22" i="11" s="1"/>
  <c r="X22" i="3"/>
  <c r="AG22" i="3" s="1"/>
  <c r="S22" i="3"/>
  <c r="T22" i="3" s="1"/>
  <c r="U22" i="3" s="1"/>
  <c r="V22" i="3" s="1"/>
  <c r="X26" i="8"/>
  <c r="AG26" i="8" s="1"/>
  <c r="AH26" i="8" s="1"/>
  <c r="S26" i="8"/>
  <c r="T26" i="8" s="1"/>
  <c r="U26" i="8" s="1"/>
  <c r="V26" i="8" s="1"/>
  <c r="X22" i="7"/>
  <c r="AG22" i="7" s="1"/>
  <c r="S22" i="7"/>
  <c r="T22" i="7" s="1"/>
  <c r="U22" i="7" s="1"/>
  <c r="V22" i="7" s="1"/>
  <c r="X22" i="10"/>
  <c r="AG22" i="10" s="1"/>
  <c r="S22" i="10"/>
  <c r="T22" i="10" s="1"/>
  <c r="U22" i="10" s="1"/>
  <c r="V22" i="10" s="1"/>
  <c r="X22" i="4"/>
  <c r="AG22" i="4" s="1"/>
  <c r="S22" i="4"/>
  <c r="T22" i="4" s="1"/>
  <c r="U22" i="4" s="1"/>
  <c r="V22" i="4" s="1"/>
  <c r="X26" i="3"/>
  <c r="AG26" i="3" s="1"/>
  <c r="AH26" i="3" s="1"/>
  <c r="S26" i="3"/>
  <c r="T26" i="3" s="1"/>
  <c r="U26" i="3" s="1"/>
  <c r="V26" i="3" s="1"/>
  <c r="X22" i="6"/>
  <c r="AG22" i="6" s="1"/>
  <c r="S22" i="6"/>
  <c r="T22" i="6" s="1"/>
  <c r="U22" i="6" s="1"/>
  <c r="V22" i="6" s="1"/>
  <c r="X26" i="7"/>
  <c r="AG26" i="7" s="1"/>
  <c r="AH26" i="7" s="1"/>
  <c r="S26" i="7"/>
  <c r="T26" i="7" s="1"/>
  <c r="U26" i="7" s="1"/>
  <c r="V26" i="7" s="1"/>
  <c r="X22" i="9"/>
  <c r="AG22" i="9" s="1"/>
  <c r="S22" i="9"/>
  <c r="T22" i="9" s="1"/>
  <c r="U22" i="9" s="1"/>
  <c r="V22" i="9" s="1"/>
  <c r="X22" i="1"/>
  <c r="AH38" i="8"/>
  <c r="AG38" i="8"/>
  <c r="AH34" i="10"/>
  <c r="AG34" i="10"/>
  <c r="AH34" i="7"/>
  <c r="AG34" i="7"/>
  <c r="AH30" i="11"/>
  <c r="AG30" i="11"/>
  <c r="AH38" i="11"/>
  <c r="AG38" i="11"/>
  <c r="AG30" i="9"/>
  <c r="AH30" i="9"/>
  <c r="AG38" i="9"/>
  <c r="AH38" i="9"/>
  <c r="AH38" i="10"/>
  <c r="AG38" i="10"/>
  <c r="AH30" i="8"/>
  <c r="AG30" i="8"/>
  <c r="AH30" i="7"/>
  <c r="AG30" i="7"/>
  <c r="AH38" i="7"/>
  <c r="AG38" i="7"/>
  <c r="AH34" i="11"/>
  <c r="AG34" i="11"/>
  <c r="AH34" i="8"/>
  <c r="AG34" i="8"/>
  <c r="AH30" i="10"/>
  <c r="AG30" i="10"/>
  <c r="AG34" i="9"/>
  <c r="AH34" i="9"/>
  <c r="AH42" i="9"/>
  <c r="AH42" i="11"/>
  <c r="AG42" i="11"/>
  <c r="AH42" i="8"/>
  <c r="AG42" i="8"/>
  <c r="AH42" i="10"/>
  <c r="AG42" i="10"/>
  <c r="AH42" i="7"/>
  <c r="AG42" i="7"/>
  <c r="AH46" i="10"/>
  <c r="AG46" i="10"/>
  <c r="AH46" i="11"/>
  <c r="AG46" i="11"/>
  <c r="AH46" i="7"/>
  <c r="AG46" i="7"/>
  <c r="AH46" i="8"/>
  <c r="AG46" i="8"/>
  <c r="AH46" i="9"/>
  <c r="AG46" i="9"/>
  <c r="X30" i="11"/>
  <c r="S30" i="11"/>
  <c r="T30" i="11" s="1"/>
  <c r="U30" i="11" s="1"/>
  <c r="V30" i="11" s="1"/>
  <c r="X34" i="11"/>
  <c r="S34" i="11"/>
  <c r="T34" i="11" s="1"/>
  <c r="U34" i="11" s="1"/>
  <c r="V34" i="11" s="1"/>
  <c r="X38" i="11"/>
  <c r="S38" i="11"/>
  <c r="T38" i="11" s="1"/>
  <c r="U38" i="11" s="1"/>
  <c r="V38" i="11" s="1"/>
  <c r="X46" i="11"/>
  <c r="S46" i="11"/>
  <c r="T46" i="11" s="1"/>
  <c r="U46" i="11" s="1"/>
  <c r="V46" i="11" s="1"/>
  <c r="X42" i="11"/>
  <c r="S42" i="11"/>
  <c r="T42" i="11" s="1"/>
  <c r="U42" i="11" s="1"/>
  <c r="V42" i="11" s="1"/>
  <c r="T14" i="11"/>
  <c r="U14" i="11" s="1"/>
  <c r="V14" i="11" s="1"/>
  <c r="X46" i="9"/>
  <c r="S46" i="9"/>
  <c r="T46" i="9" s="1"/>
  <c r="U46" i="9" s="1"/>
  <c r="V46" i="9" s="1"/>
  <c r="X34" i="9"/>
  <c r="S34" i="9"/>
  <c r="T34" i="9" s="1"/>
  <c r="U34" i="9" s="1"/>
  <c r="V34" i="9" s="1"/>
  <c r="X38" i="9"/>
  <c r="S38" i="9"/>
  <c r="T38" i="9" s="1"/>
  <c r="U38" i="9" s="1"/>
  <c r="V38" i="9" s="1"/>
  <c r="X30" i="9"/>
  <c r="S30" i="9"/>
  <c r="T30" i="9" s="1"/>
  <c r="U30" i="9" s="1"/>
  <c r="V30" i="9" s="1"/>
  <c r="X42" i="9"/>
  <c r="S42" i="9"/>
  <c r="T42" i="9" s="1"/>
  <c r="U42" i="9" s="1"/>
  <c r="V42" i="9" s="1"/>
  <c r="T14" i="9"/>
  <c r="U14" i="9" s="1"/>
  <c r="V14" i="9" s="1"/>
  <c r="X34" i="7"/>
  <c r="S34" i="7"/>
  <c r="T34" i="7" s="1"/>
  <c r="U34" i="7" s="1"/>
  <c r="V34" i="7" s="1"/>
  <c r="X46" i="7"/>
  <c r="S46" i="7"/>
  <c r="T46" i="7" s="1"/>
  <c r="U46" i="7" s="1"/>
  <c r="V46" i="7" s="1"/>
  <c r="T14" i="7"/>
  <c r="U14" i="7" s="1"/>
  <c r="V14" i="7" s="1"/>
  <c r="S38" i="7"/>
  <c r="T38" i="7" s="1"/>
  <c r="U38" i="7" s="1"/>
  <c r="V38" i="7" s="1"/>
  <c r="X38" i="7"/>
  <c r="X42" i="7"/>
  <c r="S42" i="7"/>
  <c r="T42" i="7" s="1"/>
  <c r="U42" i="7" s="1"/>
  <c r="V42" i="7" s="1"/>
  <c r="X30" i="7"/>
  <c r="S30" i="7"/>
  <c r="T30" i="7" s="1"/>
  <c r="U30" i="7" s="1"/>
  <c r="V30" i="7" s="1"/>
  <c r="X42" i="8"/>
  <c r="S42" i="8"/>
  <c r="T42" i="8" s="1"/>
  <c r="U42" i="8" s="1"/>
  <c r="V42" i="8" s="1"/>
  <c r="X46" i="8"/>
  <c r="S46" i="8"/>
  <c r="T46" i="8" s="1"/>
  <c r="U46" i="8" s="1"/>
  <c r="V46" i="8" s="1"/>
  <c r="X30" i="8"/>
  <c r="S30" i="8"/>
  <c r="T30" i="8" s="1"/>
  <c r="U30" i="8" s="1"/>
  <c r="V30" i="8" s="1"/>
  <c r="X34" i="8"/>
  <c r="S34" i="8"/>
  <c r="T34" i="8" s="1"/>
  <c r="U34" i="8" s="1"/>
  <c r="V34" i="8" s="1"/>
  <c r="T14" i="8"/>
  <c r="U14" i="8" s="1"/>
  <c r="V14" i="8" s="1"/>
  <c r="X38" i="8"/>
  <c r="S38" i="8"/>
  <c r="T38" i="8" s="1"/>
  <c r="U38" i="8" s="1"/>
  <c r="V38" i="8" s="1"/>
  <c r="X46" i="2"/>
  <c r="AG46" i="2" s="1"/>
  <c r="AH46" i="2" s="1"/>
  <c r="S46" i="2"/>
  <c r="T46" i="2" s="1"/>
  <c r="U46" i="2" s="1"/>
  <c r="V46" i="2" s="1"/>
  <c r="X42" i="2"/>
  <c r="AG42" i="2" s="1"/>
  <c r="AH42" i="2" s="1"/>
  <c r="S42" i="2"/>
  <c r="T42" i="2" s="1"/>
  <c r="U42" i="2" s="1"/>
  <c r="V42" i="2" s="1"/>
  <c r="AG14" i="2"/>
  <c r="T14" i="2"/>
  <c r="U14" i="2" s="1"/>
  <c r="V14" i="2" s="1"/>
  <c r="X30" i="2"/>
  <c r="AG30" i="2" s="1"/>
  <c r="AH30" i="2" s="1"/>
  <c r="S30" i="2"/>
  <c r="T30" i="2" s="1"/>
  <c r="U30" i="2" s="1"/>
  <c r="V30" i="2" s="1"/>
  <c r="X34" i="2"/>
  <c r="AG34" i="2" s="1"/>
  <c r="AH34" i="2" s="1"/>
  <c r="S34" i="2"/>
  <c r="T34" i="2" s="1"/>
  <c r="U34" i="2" s="1"/>
  <c r="V34" i="2" s="1"/>
  <c r="X38" i="2"/>
  <c r="AG38" i="2" s="1"/>
  <c r="AH38" i="2" s="1"/>
  <c r="S38" i="2"/>
  <c r="T38" i="2" s="1"/>
  <c r="U38" i="2" s="1"/>
  <c r="V38" i="2" s="1"/>
  <c r="X30" i="6"/>
  <c r="AG30" i="6" s="1"/>
  <c r="AH30" i="6" s="1"/>
  <c r="S30" i="6"/>
  <c r="T30" i="6" s="1"/>
  <c r="U30" i="6" s="1"/>
  <c r="V30" i="6" s="1"/>
  <c r="X34" i="6"/>
  <c r="AG34" i="6" s="1"/>
  <c r="AH34" i="6" s="1"/>
  <c r="S34" i="6"/>
  <c r="T34" i="6" s="1"/>
  <c r="U34" i="6" s="1"/>
  <c r="V34" i="6" s="1"/>
  <c r="X38" i="6"/>
  <c r="AG38" i="6" s="1"/>
  <c r="AH38" i="6" s="1"/>
  <c r="S38" i="6"/>
  <c r="T38" i="6" s="1"/>
  <c r="U38" i="6" s="1"/>
  <c r="V38" i="6" s="1"/>
  <c r="AG14" i="6"/>
  <c r="T14" i="6"/>
  <c r="U14" i="6" s="1"/>
  <c r="V14" i="6" s="1"/>
  <c r="X42" i="6"/>
  <c r="AG42" i="6" s="1"/>
  <c r="AH42" i="6" s="1"/>
  <c r="S42" i="6"/>
  <c r="T42" i="6" s="1"/>
  <c r="U42" i="6" s="1"/>
  <c r="V42" i="6" s="1"/>
  <c r="X46" i="6"/>
  <c r="AG46" i="6" s="1"/>
  <c r="AH46" i="6" s="1"/>
  <c r="S46" i="6"/>
  <c r="T46" i="6" s="1"/>
  <c r="U46" i="6" s="1"/>
  <c r="V46" i="6" s="1"/>
  <c r="X34" i="4"/>
  <c r="AG34" i="4" s="1"/>
  <c r="AH34" i="4" s="1"/>
  <c r="S34" i="4"/>
  <c r="T34" i="4" s="1"/>
  <c r="U34" i="4" s="1"/>
  <c r="V34" i="4" s="1"/>
  <c r="X30" i="4"/>
  <c r="AG30" i="4" s="1"/>
  <c r="AH30" i="4" s="1"/>
  <c r="S30" i="4"/>
  <c r="T30" i="4" s="1"/>
  <c r="U30" i="4" s="1"/>
  <c r="V30" i="4" s="1"/>
  <c r="X42" i="4"/>
  <c r="AG42" i="4" s="1"/>
  <c r="AH42" i="4" s="1"/>
  <c r="S42" i="4"/>
  <c r="T42" i="4" s="1"/>
  <c r="U42" i="4" s="1"/>
  <c r="V42" i="4" s="1"/>
  <c r="AG14" i="4"/>
  <c r="T14" i="4"/>
  <c r="U14" i="4" s="1"/>
  <c r="V14" i="4" s="1"/>
  <c r="X46" i="4"/>
  <c r="AG46" i="4" s="1"/>
  <c r="AH46" i="4" s="1"/>
  <c r="S46" i="4"/>
  <c r="T46" i="4" s="1"/>
  <c r="U46" i="4" s="1"/>
  <c r="V46" i="4" s="1"/>
  <c r="X38" i="4"/>
  <c r="AG38" i="4" s="1"/>
  <c r="AH38" i="4" s="1"/>
  <c r="S38" i="4"/>
  <c r="T38" i="4" s="1"/>
  <c r="U38" i="4" s="1"/>
  <c r="V38" i="4" s="1"/>
  <c r="AG14" i="3"/>
  <c r="T14" i="3"/>
  <c r="U14" i="3" s="1"/>
  <c r="V14" i="3" s="1"/>
  <c r="X42" i="1"/>
  <c r="S42" i="1"/>
  <c r="T42" i="1" s="1"/>
  <c r="U42" i="1" s="1"/>
  <c r="V42" i="1" s="1"/>
  <c r="X46" i="1"/>
  <c r="S46" i="1"/>
  <c r="T46" i="1" s="1"/>
  <c r="U46" i="1" s="1"/>
  <c r="V46" i="1" s="1"/>
  <c r="X34" i="1"/>
  <c r="S34" i="1"/>
  <c r="T34" i="1" s="1"/>
  <c r="U34" i="1" s="1"/>
  <c r="V34" i="1" s="1"/>
  <c r="X38" i="1"/>
  <c r="S38" i="1"/>
  <c r="T38" i="1" s="1"/>
  <c r="U38" i="1" s="1"/>
  <c r="V38" i="1" s="1"/>
  <c r="AF14" i="1"/>
  <c r="X30" i="1"/>
  <c r="S30" i="1"/>
  <c r="T30" i="1" s="1"/>
  <c r="U30" i="1" s="1"/>
  <c r="V30" i="1" s="1"/>
  <c r="X46" i="10"/>
  <c r="S46" i="10"/>
  <c r="T46" i="10" s="1"/>
  <c r="U46" i="10" s="1"/>
  <c r="V46" i="10" s="1"/>
  <c r="X30" i="10"/>
  <c r="S30" i="10"/>
  <c r="T30" i="10" s="1"/>
  <c r="U30" i="10" s="1"/>
  <c r="V30" i="10" s="1"/>
  <c r="X34" i="10"/>
  <c r="S34" i="10"/>
  <c r="T34" i="10" s="1"/>
  <c r="U34" i="10" s="1"/>
  <c r="V34" i="10" s="1"/>
  <c r="X38" i="10"/>
  <c r="S38" i="10"/>
  <c r="T38" i="10" s="1"/>
  <c r="U38" i="10" s="1"/>
  <c r="V38" i="10" s="1"/>
  <c r="T14" i="10"/>
  <c r="U14" i="10" s="1"/>
  <c r="V14" i="10" s="1"/>
  <c r="X42" i="10"/>
  <c r="S42" i="10"/>
  <c r="T42" i="10" s="1"/>
  <c r="U42" i="10" s="1"/>
  <c r="V42" i="10" s="1"/>
  <c r="X30" i="3"/>
  <c r="AG30" i="3" s="1"/>
  <c r="AH30" i="3" s="1"/>
  <c r="S30" i="3"/>
  <c r="T30" i="3" s="1"/>
  <c r="U30" i="3" s="1"/>
  <c r="V30" i="3" s="1"/>
  <c r="X34" i="3"/>
  <c r="AG34" i="3" s="1"/>
  <c r="AH34" i="3" s="1"/>
  <c r="S34" i="3"/>
  <c r="T34" i="3" s="1"/>
  <c r="U34" i="3" s="1"/>
  <c r="V34" i="3" s="1"/>
  <c r="X38" i="3"/>
  <c r="AG38" i="3" s="1"/>
  <c r="AH38" i="3" s="1"/>
  <c r="S38" i="3"/>
  <c r="T38" i="3" s="1"/>
  <c r="U38" i="3" s="1"/>
  <c r="V38" i="3" s="1"/>
  <c r="X42" i="3"/>
  <c r="AG42" i="3" s="1"/>
  <c r="AH42" i="3" s="1"/>
  <c r="S42" i="3"/>
  <c r="T42" i="3" s="1"/>
  <c r="U42" i="3" s="1"/>
  <c r="V42" i="3" s="1"/>
  <c r="X46" i="3"/>
  <c r="AG46" i="3" s="1"/>
  <c r="AH46" i="3" s="1"/>
  <c r="S46" i="3"/>
  <c r="T46" i="3" s="1"/>
  <c r="U46" i="3" s="1"/>
  <c r="V46" i="3" s="1"/>
  <c r="AH18" i="9" l="1"/>
  <c r="AG18" i="9"/>
  <c r="S18" i="1"/>
  <c r="X18" i="1"/>
  <c r="S14" i="1"/>
  <c r="T14" i="1" s="1"/>
  <c r="U14" i="1" s="1"/>
  <c r="V14" i="1" s="1"/>
  <c r="X14" i="1"/>
  <c r="AF106" i="1"/>
  <c r="Y98" i="7"/>
  <c r="AH22" i="6"/>
  <c r="AH22" i="7"/>
  <c r="AH98" i="7" s="1"/>
  <c r="AG98" i="7"/>
  <c r="AH22" i="2"/>
  <c r="AH106" i="2" s="1"/>
  <c r="AG106" i="2"/>
  <c r="AH22" i="8"/>
  <c r="AH86" i="8" s="1"/>
  <c r="AG86" i="8"/>
  <c r="AH22" i="4"/>
  <c r="AH22" i="3"/>
  <c r="AH106" i="3" s="1"/>
  <c r="AG106" i="3"/>
  <c r="AH22" i="1"/>
  <c r="AH22" i="10"/>
  <c r="AH22" i="11"/>
  <c r="AH22" i="9"/>
  <c r="AH14" i="2"/>
  <c r="AH14" i="6"/>
  <c r="AH14" i="4"/>
  <c r="AH14" i="3"/>
  <c r="P8" i="3"/>
  <c r="G2" i="3"/>
  <c r="G9" i="3"/>
  <c r="G9" i="4"/>
  <c r="G9" i="11"/>
  <c r="G9" i="6"/>
  <c r="G9" i="2" l="1"/>
  <c r="P8" i="8"/>
  <c r="G9" i="8" l="1"/>
  <c r="G9" i="7" l="1"/>
  <c r="G9" i="9" l="1"/>
  <c r="G9" i="10"/>
  <c r="AC102" i="1" l="1"/>
  <c r="AC98" i="1"/>
  <c r="AC94" i="1"/>
  <c r="AC90" i="1"/>
  <c r="AC86" i="1"/>
  <c r="AC82" i="1"/>
  <c r="AC74" i="1"/>
  <c r="AC70" i="1"/>
  <c r="AC62" i="1"/>
  <c r="P8" i="1"/>
  <c r="G9" i="1" l="1"/>
  <c r="AJ50" i="8"/>
  <c r="AJ54" i="8"/>
  <c r="AJ58" i="8"/>
  <c r="AJ62" i="8"/>
  <c r="AJ66" i="8"/>
  <c r="AJ70" i="8"/>
  <c r="AJ74" i="8"/>
  <c r="AJ78" i="8"/>
  <c r="AJ82" i="8"/>
  <c r="AJ50" i="7"/>
  <c r="AJ54" i="7"/>
  <c r="AJ58" i="7"/>
  <c r="AJ62" i="7"/>
  <c r="AJ66" i="7"/>
  <c r="AJ70" i="7"/>
  <c r="AJ74" i="7"/>
  <c r="AJ78" i="7"/>
  <c r="AJ82" i="7"/>
  <c r="AJ86" i="7"/>
  <c r="AJ90" i="7"/>
  <c r="AJ94" i="7"/>
  <c r="AI58" i="8"/>
  <c r="Y58" i="8"/>
  <c r="A58" i="8"/>
  <c r="B58" i="8" s="1"/>
  <c r="C58" i="8" s="1"/>
  <c r="D58" i="8" s="1"/>
  <c r="E58" i="8" s="1"/>
  <c r="F58" i="8" s="1"/>
  <c r="G58" i="8" s="1"/>
  <c r="H58" i="8" s="1"/>
  <c r="I58" i="8" s="1"/>
  <c r="J58" i="8" s="1"/>
  <c r="K58" i="8" s="1"/>
  <c r="L58" i="8" s="1"/>
  <c r="M58" i="8" s="1"/>
  <c r="N58" i="8" s="1"/>
  <c r="O58" i="8" s="1"/>
  <c r="P58" i="8" s="1"/>
  <c r="Q58" i="8" s="1"/>
  <c r="AI54" i="8"/>
  <c r="Y54" i="8"/>
  <c r="A54" i="8"/>
  <c r="B54" i="8" s="1"/>
  <c r="C54" i="8" s="1"/>
  <c r="D54" i="8" s="1"/>
  <c r="E54" i="8" s="1"/>
  <c r="F54" i="8" s="1"/>
  <c r="G54" i="8" s="1"/>
  <c r="H54" i="8" s="1"/>
  <c r="I54" i="8" s="1"/>
  <c r="J54" i="8" s="1"/>
  <c r="K54" i="8" s="1"/>
  <c r="L54" i="8" s="1"/>
  <c r="M54" i="8" s="1"/>
  <c r="N54" i="8" s="1"/>
  <c r="O54" i="8" s="1"/>
  <c r="P54" i="8" s="1"/>
  <c r="Q54" i="8" s="1"/>
  <c r="AI50" i="8"/>
  <c r="Y50" i="8"/>
  <c r="A50" i="8"/>
  <c r="B50" i="8" s="1"/>
  <c r="C50" i="8" s="1"/>
  <c r="D50" i="8" s="1"/>
  <c r="E50" i="8" s="1"/>
  <c r="F50" i="8" s="1"/>
  <c r="G50" i="8" s="1"/>
  <c r="H50" i="8" s="1"/>
  <c r="I50" i="8" s="1"/>
  <c r="J50" i="8" s="1"/>
  <c r="K50" i="8" s="1"/>
  <c r="L50" i="8" s="1"/>
  <c r="M50" i="8" s="1"/>
  <c r="N50" i="8" s="1"/>
  <c r="O50" i="8" s="1"/>
  <c r="P50" i="8" s="1"/>
  <c r="Q50" i="8" s="1"/>
  <c r="Y58" i="2"/>
  <c r="AI58" i="2" s="1"/>
  <c r="A58" i="2"/>
  <c r="B58" i="2" s="1"/>
  <c r="C58" i="2" s="1"/>
  <c r="D58" i="2" s="1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Y54" i="2"/>
  <c r="AI54" i="2" s="1"/>
  <c r="A54" i="2"/>
  <c r="B54" i="2" s="1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Y50" i="2"/>
  <c r="AI50" i="2" s="1"/>
  <c r="A50" i="2"/>
  <c r="B50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Y58" i="6"/>
  <c r="AI58" i="6" s="1"/>
  <c r="A58" i="6"/>
  <c r="B58" i="6" s="1"/>
  <c r="C58" i="6" s="1"/>
  <c r="D58" i="6" s="1"/>
  <c r="E58" i="6" s="1"/>
  <c r="F58" i="6" s="1"/>
  <c r="G58" i="6" s="1"/>
  <c r="H58" i="6" s="1"/>
  <c r="I58" i="6" s="1"/>
  <c r="J58" i="6" s="1"/>
  <c r="K58" i="6" s="1"/>
  <c r="L58" i="6" s="1"/>
  <c r="M58" i="6" s="1"/>
  <c r="N58" i="6" s="1"/>
  <c r="O58" i="6" s="1"/>
  <c r="P58" i="6" s="1"/>
  <c r="Q58" i="6" s="1"/>
  <c r="Y54" i="6"/>
  <c r="AI54" i="6" s="1"/>
  <c r="A54" i="6"/>
  <c r="B54" i="6" s="1"/>
  <c r="C54" i="6" s="1"/>
  <c r="D54" i="6" s="1"/>
  <c r="E54" i="6" s="1"/>
  <c r="F54" i="6" s="1"/>
  <c r="G54" i="6" s="1"/>
  <c r="H54" i="6" s="1"/>
  <c r="I54" i="6" s="1"/>
  <c r="J54" i="6" s="1"/>
  <c r="K54" i="6" s="1"/>
  <c r="L54" i="6" s="1"/>
  <c r="M54" i="6" s="1"/>
  <c r="N54" i="6" s="1"/>
  <c r="O54" i="6" s="1"/>
  <c r="P54" i="6" s="1"/>
  <c r="Q54" i="6" s="1"/>
  <c r="Y50" i="6"/>
  <c r="AI50" i="6" s="1"/>
  <c r="A50" i="6"/>
  <c r="B50" i="6" s="1"/>
  <c r="C50" i="6" s="1"/>
  <c r="D50" i="6" s="1"/>
  <c r="E50" i="6" s="1"/>
  <c r="F50" i="6" s="1"/>
  <c r="G50" i="6" s="1"/>
  <c r="H50" i="6" s="1"/>
  <c r="I50" i="6" s="1"/>
  <c r="J50" i="6" s="1"/>
  <c r="K50" i="6" s="1"/>
  <c r="L50" i="6" s="1"/>
  <c r="M50" i="6" s="1"/>
  <c r="N50" i="6" s="1"/>
  <c r="O50" i="6" s="1"/>
  <c r="P50" i="6" s="1"/>
  <c r="Q50" i="6" s="1"/>
  <c r="Y58" i="4"/>
  <c r="AI58" i="4" s="1"/>
  <c r="A58" i="4"/>
  <c r="B58" i="4" s="1"/>
  <c r="C58" i="4" s="1"/>
  <c r="D58" i="4" s="1"/>
  <c r="Y54" i="4"/>
  <c r="AI54" i="4" s="1"/>
  <c r="Y50" i="4"/>
  <c r="AI50" i="4" s="1"/>
  <c r="Y54" i="3"/>
  <c r="AI54" i="3" s="1"/>
  <c r="A54" i="3"/>
  <c r="B54" i="3" s="1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Y50" i="3"/>
  <c r="AI50" i="3" s="1"/>
  <c r="A50" i="3"/>
  <c r="B50" i="3" s="1"/>
  <c r="C50" i="3" s="1"/>
  <c r="D50" i="3" s="1"/>
  <c r="E50" i="3" s="1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AJ58" i="1"/>
  <c r="Y58" i="1"/>
  <c r="A58" i="1"/>
  <c r="B58" i="1" s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AJ54" i="1"/>
  <c r="Y54" i="1"/>
  <c r="A54" i="1"/>
  <c r="B54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AJ50" i="1"/>
  <c r="Y50" i="1"/>
  <c r="A50" i="1"/>
  <c r="B50" i="1" s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AI58" i="7"/>
  <c r="Y58" i="7"/>
  <c r="A58" i="7"/>
  <c r="B58" i="7" s="1"/>
  <c r="C58" i="7" s="1"/>
  <c r="D58" i="7" s="1"/>
  <c r="E58" i="7" s="1"/>
  <c r="F58" i="7" s="1"/>
  <c r="G58" i="7" s="1"/>
  <c r="H58" i="7" s="1"/>
  <c r="I58" i="7" s="1"/>
  <c r="J58" i="7" s="1"/>
  <c r="K58" i="7" s="1"/>
  <c r="L58" i="7" s="1"/>
  <c r="M58" i="7" s="1"/>
  <c r="N58" i="7" s="1"/>
  <c r="O58" i="7" s="1"/>
  <c r="P58" i="7" s="1"/>
  <c r="Q58" i="7" s="1"/>
  <c r="AI54" i="7"/>
  <c r="Y54" i="7"/>
  <c r="A54" i="7"/>
  <c r="B54" i="7" s="1"/>
  <c r="C54" i="7" s="1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AI50" i="7"/>
  <c r="Y50" i="7"/>
  <c r="A50" i="7"/>
  <c r="B50" i="7" s="1"/>
  <c r="C50" i="7" s="1"/>
  <c r="D50" i="7" s="1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AJ58" i="11"/>
  <c r="AI58" i="11"/>
  <c r="Y58" i="11"/>
  <c r="A58" i="11"/>
  <c r="B58" i="11" s="1"/>
  <c r="C58" i="11" s="1"/>
  <c r="D58" i="11" s="1"/>
  <c r="E58" i="11" s="1"/>
  <c r="F58" i="11" s="1"/>
  <c r="G58" i="11" s="1"/>
  <c r="H58" i="11" s="1"/>
  <c r="I58" i="11" s="1"/>
  <c r="J58" i="11" s="1"/>
  <c r="K58" i="11" s="1"/>
  <c r="L58" i="11" s="1"/>
  <c r="M58" i="11" s="1"/>
  <c r="N58" i="11" s="1"/>
  <c r="O58" i="11" s="1"/>
  <c r="P58" i="11" s="1"/>
  <c r="Q58" i="11" s="1"/>
  <c r="AJ54" i="11"/>
  <c r="AI54" i="11"/>
  <c r="Y54" i="11"/>
  <c r="A54" i="11"/>
  <c r="B54" i="11" s="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AJ50" i="11"/>
  <c r="AI50" i="11"/>
  <c r="Y50" i="11"/>
  <c r="A50" i="11"/>
  <c r="B50" i="11" s="1"/>
  <c r="C50" i="11" s="1"/>
  <c r="D50" i="11" s="1"/>
  <c r="E50" i="11" s="1"/>
  <c r="F50" i="11" s="1"/>
  <c r="G50" i="11" s="1"/>
  <c r="H50" i="11" s="1"/>
  <c r="I50" i="11" s="1"/>
  <c r="J50" i="11" s="1"/>
  <c r="K50" i="11" s="1"/>
  <c r="L50" i="11" s="1"/>
  <c r="M50" i="11" s="1"/>
  <c r="N50" i="11" s="1"/>
  <c r="O50" i="11" s="1"/>
  <c r="P50" i="11" s="1"/>
  <c r="Q50" i="11" s="1"/>
  <c r="AJ50" i="10"/>
  <c r="AI50" i="10"/>
  <c r="Y50" i="10"/>
  <c r="A50" i="10"/>
  <c r="B50" i="10" s="1"/>
  <c r="C50" i="10" s="1"/>
  <c r="D50" i="10" s="1"/>
  <c r="E50" i="10" s="1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P50" i="10" s="1"/>
  <c r="Q50" i="10" s="1"/>
  <c r="AJ54" i="10"/>
  <c r="AI54" i="10"/>
  <c r="Y54" i="10"/>
  <c r="A54" i="10"/>
  <c r="B54" i="10" s="1"/>
  <c r="Y58" i="3"/>
  <c r="AI58" i="3" s="1"/>
  <c r="A58" i="3"/>
  <c r="B58" i="3" s="1"/>
  <c r="C58" i="3" s="1"/>
  <c r="D58" i="3" s="1"/>
  <c r="E58" i="3" s="1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C54" i="10" l="1"/>
  <c r="D54" i="10" s="1"/>
  <c r="E54" i="10" s="1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4" i="10" s="1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S54" i="8"/>
  <c r="T54" i="8" s="1"/>
  <c r="U54" i="8" s="1"/>
  <c r="V54" i="8" s="1"/>
  <c r="AH54" i="8"/>
  <c r="AG54" i="8"/>
  <c r="X54" i="8"/>
  <c r="AH58" i="8"/>
  <c r="AG58" i="8"/>
  <c r="X58" i="8"/>
  <c r="S58" i="8"/>
  <c r="T58" i="8" s="1"/>
  <c r="U58" i="8" s="1"/>
  <c r="V58" i="8" s="1"/>
  <c r="AG50" i="8"/>
  <c r="X50" i="8"/>
  <c r="S50" i="8"/>
  <c r="T50" i="8" s="1"/>
  <c r="U50" i="8" s="1"/>
  <c r="V50" i="8" s="1"/>
  <c r="AH50" i="8"/>
  <c r="X54" i="2"/>
  <c r="AG54" i="2" s="1"/>
  <c r="AH54" i="2" s="1"/>
  <c r="S54" i="2"/>
  <c r="T54" i="2" s="1"/>
  <c r="U54" i="2" s="1"/>
  <c r="V54" i="2" s="1"/>
  <c r="X58" i="2"/>
  <c r="AG58" i="2" s="1"/>
  <c r="AH58" i="2" s="1"/>
  <c r="S58" i="2"/>
  <c r="T58" i="2" s="1"/>
  <c r="U58" i="2" s="1"/>
  <c r="V58" i="2" s="1"/>
  <c r="X50" i="2"/>
  <c r="AG50" i="2" s="1"/>
  <c r="S50" i="2"/>
  <c r="T50" i="2" s="1"/>
  <c r="U50" i="2" s="1"/>
  <c r="V50" i="2" s="1"/>
  <c r="X58" i="6"/>
  <c r="AG58" i="6" s="1"/>
  <c r="AH58" i="6" s="1"/>
  <c r="S58" i="6"/>
  <c r="T58" i="6" s="1"/>
  <c r="U58" i="6" s="1"/>
  <c r="V58" i="6" s="1"/>
  <c r="X54" i="6"/>
  <c r="AG54" i="6" s="1"/>
  <c r="AH54" i="6" s="1"/>
  <c r="S54" i="6"/>
  <c r="T54" i="6" s="1"/>
  <c r="U54" i="6" s="1"/>
  <c r="V54" i="6" s="1"/>
  <c r="X50" i="6"/>
  <c r="AG50" i="6" s="1"/>
  <c r="S50" i="6"/>
  <c r="T50" i="6" s="1"/>
  <c r="U50" i="6" s="1"/>
  <c r="V50" i="6" s="1"/>
  <c r="X50" i="4"/>
  <c r="AG50" i="4" s="1"/>
  <c r="X54" i="4"/>
  <c r="AG54" i="4" s="1"/>
  <c r="AH54" i="4" s="1"/>
  <c r="X54" i="3"/>
  <c r="AG54" i="3" s="1"/>
  <c r="AH54" i="3" s="1"/>
  <c r="S54" i="3"/>
  <c r="T54" i="3" s="1"/>
  <c r="U54" i="3" s="1"/>
  <c r="V54" i="3" s="1"/>
  <c r="X50" i="3"/>
  <c r="AG50" i="3" s="1"/>
  <c r="S50" i="3"/>
  <c r="T50" i="3" s="1"/>
  <c r="U50" i="3" s="1"/>
  <c r="V50" i="3" s="1"/>
  <c r="AG50" i="1"/>
  <c r="X50" i="1"/>
  <c r="S50" i="1"/>
  <c r="T50" i="1" s="1"/>
  <c r="U50" i="1" s="1"/>
  <c r="V50" i="1" s="1"/>
  <c r="AG54" i="1"/>
  <c r="X54" i="1"/>
  <c r="S54" i="1"/>
  <c r="T54" i="1" s="1"/>
  <c r="U54" i="1" s="1"/>
  <c r="V54" i="1" s="1"/>
  <c r="AG58" i="1"/>
  <c r="X58" i="1"/>
  <c r="S58" i="1"/>
  <c r="T58" i="1" s="1"/>
  <c r="U58" i="1" s="1"/>
  <c r="V58" i="1" s="1"/>
  <c r="AG54" i="7"/>
  <c r="X54" i="7"/>
  <c r="S54" i="7"/>
  <c r="T54" i="7" s="1"/>
  <c r="U54" i="7" s="1"/>
  <c r="V54" i="7" s="1"/>
  <c r="AH54" i="7"/>
  <c r="AH58" i="7"/>
  <c r="AG58" i="7"/>
  <c r="X58" i="7"/>
  <c r="S58" i="7"/>
  <c r="T58" i="7" s="1"/>
  <c r="U58" i="7" s="1"/>
  <c r="V58" i="7" s="1"/>
  <c r="AH50" i="7"/>
  <c r="AG50" i="7"/>
  <c r="X50" i="7"/>
  <c r="S50" i="7"/>
  <c r="T50" i="7" s="1"/>
  <c r="U50" i="7" s="1"/>
  <c r="V50" i="7" s="1"/>
  <c r="AH54" i="11"/>
  <c r="AG54" i="11"/>
  <c r="X54" i="11"/>
  <c r="S54" i="11"/>
  <c r="T54" i="11" s="1"/>
  <c r="U54" i="11" s="1"/>
  <c r="V54" i="11" s="1"/>
  <c r="AG58" i="11"/>
  <c r="X58" i="11"/>
  <c r="S58" i="11"/>
  <c r="T58" i="11" s="1"/>
  <c r="U58" i="11" s="1"/>
  <c r="V58" i="11" s="1"/>
  <c r="AH58" i="11"/>
  <c r="AG50" i="11"/>
  <c r="X50" i="11"/>
  <c r="S50" i="11"/>
  <c r="T50" i="11" s="1"/>
  <c r="U50" i="11" s="1"/>
  <c r="V50" i="11" s="1"/>
  <c r="AH50" i="11"/>
  <c r="AG50" i="10"/>
  <c r="X50" i="10"/>
  <c r="S50" i="10"/>
  <c r="T50" i="10" s="1"/>
  <c r="U50" i="10" s="1"/>
  <c r="V50" i="10" s="1"/>
  <c r="AH50" i="10"/>
  <c r="X58" i="3"/>
  <c r="AG58" i="3" s="1"/>
  <c r="AH58" i="3" s="1"/>
  <c r="S58" i="3"/>
  <c r="T58" i="3" s="1"/>
  <c r="U58" i="3" s="1"/>
  <c r="V58" i="3" s="1"/>
  <c r="AH50" i="2" l="1"/>
  <c r="AH50" i="6"/>
  <c r="AH50" i="4"/>
  <c r="AH50" i="3"/>
  <c r="X54" i="10"/>
  <c r="AG54" i="10"/>
  <c r="S54" i="10"/>
  <c r="T54" i="10" s="1"/>
  <c r="U54" i="10" s="1"/>
  <c r="V54" i="10" s="1"/>
  <c r="AH54" i="10"/>
  <c r="X58" i="4"/>
  <c r="AG58" i="4" s="1"/>
  <c r="AH58" i="4" s="1"/>
  <c r="S58" i="4"/>
  <c r="T58" i="4" s="1"/>
  <c r="U58" i="4" s="1"/>
  <c r="V58" i="4" s="1"/>
  <c r="AJ58" i="10"/>
  <c r="AI58" i="10"/>
  <c r="Y58" i="10"/>
  <c r="A58" i="10"/>
  <c r="B58" i="10" s="1"/>
  <c r="C58" i="10" s="1"/>
  <c r="D58" i="10" s="1"/>
  <c r="E58" i="10" s="1"/>
  <c r="F58" i="10" s="1"/>
  <c r="G58" i="10" s="1"/>
  <c r="H58" i="10" s="1"/>
  <c r="I58" i="10" s="1"/>
  <c r="J58" i="10" s="1"/>
  <c r="K58" i="10" s="1"/>
  <c r="L58" i="10" s="1"/>
  <c r="M58" i="10" s="1"/>
  <c r="N58" i="10" s="1"/>
  <c r="O58" i="10" s="1"/>
  <c r="P58" i="10" s="1"/>
  <c r="Q58" i="10" s="1"/>
  <c r="AH58" i="10" l="1"/>
  <c r="AG58" i="10"/>
  <c r="X58" i="10"/>
  <c r="S58" i="10"/>
  <c r="T58" i="10" s="1"/>
  <c r="U58" i="10" s="1"/>
  <c r="V58" i="10" s="1"/>
  <c r="AJ62" i="1" l="1"/>
  <c r="AJ66" i="1"/>
  <c r="AJ70" i="1"/>
  <c r="AJ74" i="1"/>
  <c r="AJ78" i="1"/>
  <c r="AJ82" i="1"/>
  <c r="AJ86" i="1"/>
  <c r="AJ90" i="1"/>
  <c r="AJ94" i="1"/>
  <c r="AJ98" i="1"/>
  <c r="AJ102" i="1"/>
  <c r="P8" i="10" l="1"/>
  <c r="G2" i="10"/>
  <c r="AJ90" i="10" l="1"/>
  <c r="AI90" i="10"/>
  <c r="Y90" i="10"/>
  <c r="A90" i="10"/>
  <c r="B90" i="10" s="1"/>
  <c r="C90" i="10" s="1"/>
  <c r="D90" i="10" s="1"/>
  <c r="E90" i="10" s="1"/>
  <c r="F90" i="10" s="1"/>
  <c r="G90" i="10" s="1"/>
  <c r="H90" i="10" s="1"/>
  <c r="I90" i="10" s="1"/>
  <c r="J90" i="10" s="1"/>
  <c r="K90" i="10" s="1"/>
  <c r="L90" i="10" s="1"/>
  <c r="M90" i="10" s="1"/>
  <c r="N90" i="10" s="1"/>
  <c r="O90" i="10" s="1"/>
  <c r="P90" i="10" s="1"/>
  <c r="Q90" i="10" s="1"/>
  <c r="AJ86" i="10"/>
  <c r="AI86" i="10"/>
  <c r="Y86" i="10"/>
  <c r="A86" i="10"/>
  <c r="B86" i="10" s="1"/>
  <c r="C86" i="10" s="1"/>
  <c r="D86" i="10" s="1"/>
  <c r="E86" i="10" s="1"/>
  <c r="F86" i="10" s="1"/>
  <c r="G86" i="10" s="1"/>
  <c r="H86" i="10" s="1"/>
  <c r="I86" i="10" s="1"/>
  <c r="J86" i="10" s="1"/>
  <c r="K86" i="10" s="1"/>
  <c r="L86" i="10" s="1"/>
  <c r="M86" i="10" s="1"/>
  <c r="N86" i="10" s="1"/>
  <c r="O86" i="10" s="1"/>
  <c r="P86" i="10" s="1"/>
  <c r="Q86" i="10" s="1"/>
  <c r="AJ82" i="10"/>
  <c r="AI82" i="10"/>
  <c r="Y82" i="10"/>
  <c r="A82" i="10"/>
  <c r="B82" i="10" s="1"/>
  <c r="C82" i="10" s="1"/>
  <c r="D82" i="10" s="1"/>
  <c r="E82" i="10" s="1"/>
  <c r="F82" i="10" s="1"/>
  <c r="G82" i="10" s="1"/>
  <c r="H82" i="10" s="1"/>
  <c r="I82" i="10" s="1"/>
  <c r="J82" i="10" s="1"/>
  <c r="K82" i="10" s="1"/>
  <c r="L82" i="10" s="1"/>
  <c r="M82" i="10" s="1"/>
  <c r="N82" i="10" s="1"/>
  <c r="O82" i="10" s="1"/>
  <c r="P82" i="10" s="1"/>
  <c r="Q82" i="10" s="1"/>
  <c r="AJ78" i="10"/>
  <c r="AI78" i="10"/>
  <c r="Y78" i="10"/>
  <c r="A78" i="10"/>
  <c r="B78" i="10" s="1"/>
  <c r="C78" i="10" s="1"/>
  <c r="D78" i="10" s="1"/>
  <c r="E78" i="10" s="1"/>
  <c r="F78" i="10" s="1"/>
  <c r="G78" i="10" s="1"/>
  <c r="H78" i="10" s="1"/>
  <c r="I78" i="10" s="1"/>
  <c r="J78" i="10" s="1"/>
  <c r="K78" i="10" s="1"/>
  <c r="L78" i="10" s="1"/>
  <c r="M78" i="10" s="1"/>
  <c r="N78" i="10" s="1"/>
  <c r="O78" i="10" s="1"/>
  <c r="P78" i="10" s="1"/>
  <c r="Q78" i="10" s="1"/>
  <c r="AJ74" i="10"/>
  <c r="AI74" i="10"/>
  <c r="Y74" i="10"/>
  <c r="A74" i="10"/>
  <c r="B74" i="10" s="1"/>
  <c r="C74" i="10" s="1"/>
  <c r="D74" i="10" s="1"/>
  <c r="E74" i="10" s="1"/>
  <c r="F74" i="10" s="1"/>
  <c r="G74" i="10" s="1"/>
  <c r="H74" i="10" s="1"/>
  <c r="I74" i="10" s="1"/>
  <c r="J74" i="10" s="1"/>
  <c r="K74" i="10" s="1"/>
  <c r="L74" i="10" s="1"/>
  <c r="M74" i="10" s="1"/>
  <c r="N74" i="10" s="1"/>
  <c r="O74" i="10" s="1"/>
  <c r="P74" i="10" s="1"/>
  <c r="Q74" i="10" s="1"/>
  <c r="AJ70" i="10"/>
  <c r="AI70" i="10"/>
  <c r="Y70" i="10"/>
  <c r="A70" i="10"/>
  <c r="B70" i="10" s="1"/>
  <c r="C70" i="10" s="1"/>
  <c r="D70" i="10" s="1"/>
  <c r="E70" i="10" s="1"/>
  <c r="F70" i="10" s="1"/>
  <c r="G70" i="10" s="1"/>
  <c r="H70" i="10" s="1"/>
  <c r="I70" i="10" s="1"/>
  <c r="J70" i="10" s="1"/>
  <c r="K70" i="10" s="1"/>
  <c r="L70" i="10" s="1"/>
  <c r="M70" i="10" s="1"/>
  <c r="N70" i="10" s="1"/>
  <c r="O70" i="10" s="1"/>
  <c r="P70" i="10" s="1"/>
  <c r="Q70" i="10" s="1"/>
  <c r="AJ66" i="10"/>
  <c r="AI66" i="10"/>
  <c r="Y66" i="10"/>
  <c r="A66" i="10"/>
  <c r="B66" i="10" s="1"/>
  <c r="C66" i="10" s="1"/>
  <c r="D66" i="10" s="1"/>
  <c r="E66" i="10" s="1"/>
  <c r="F66" i="10" s="1"/>
  <c r="G66" i="10" s="1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AJ62" i="10"/>
  <c r="AI62" i="10"/>
  <c r="Y62" i="10"/>
  <c r="A62" i="10"/>
  <c r="B62" i="10" s="1"/>
  <c r="C62" i="10" s="1"/>
  <c r="D62" i="10" s="1"/>
  <c r="E62" i="10" s="1"/>
  <c r="F62" i="10" s="1"/>
  <c r="G62" i="10" s="1"/>
  <c r="H62" i="10" s="1"/>
  <c r="I62" i="10" s="1"/>
  <c r="J62" i="10" s="1"/>
  <c r="K62" i="10" s="1"/>
  <c r="L62" i="10" s="1"/>
  <c r="M62" i="10" s="1"/>
  <c r="N62" i="10" s="1"/>
  <c r="O62" i="10" s="1"/>
  <c r="P62" i="10" s="1"/>
  <c r="Q62" i="10" s="1"/>
  <c r="AG66" i="10" l="1"/>
  <c r="X66" i="10"/>
  <c r="S66" i="10"/>
  <c r="T66" i="10" s="1"/>
  <c r="U66" i="10" s="1"/>
  <c r="V66" i="10" s="1"/>
  <c r="AH66" i="10"/>
  <c r="AH70" i="10"/>
  <c r="AG70" i="10"/>
  <c r="X70" i="10"/>
  <c r="S70" i="10"/>
  <c r="T70" i="10" s="1"/>
  <c r="U70" i="10" s="1"/>
  <c r="V70" i="10" s="1"/>
  <c r="AG82" i="10"/>
  <c r="X82" i="10"/>
  <c r="S82" i="10"/>
  <c r="T82" i="10" s="1"/>
  <c r="U82" i="10" s="1"/>
  <c r="V82" i="10" s="1"/>
  <c r="AH82" i="10"/>
  <c r="AH86" i="10"/>
  <c r="AG86" i="10"/>
  <c r="X86" i="10"/>
  <c r="S86" i="10"/>
  <c r="T86" i="10" s="1"/>
  <c r="U86" i="10" s="1"/>
  <c r="V86" i="10" s="1"/>
  <c r="AH62" i="10"/>
  <c r="AG62" i="10"/>
  <c r="X62" i="10"/>
  <c r="S62" i="10"/>
  <c r="T62" i="10" s="1"/>
  <c r="U62" i="10" s="1"/>
  <c r="V62" i="10" s="1"/>
  <c r="AG74" i="10"/>
  <c r="X74" i="10"/>
  <c r="S74" i="10"/>
  <c r="T74" i="10" s="1"/>
  <c r="U74" i="10" s="1"/>
  <c r="V74" i="10" s="1"/>
  <c r="AH74" i="10"/>
  <c r="AH78" i="10"/>
  <c r="AG78" i="10"/>
  <c r="X78" i="10"/>
  <c r="S78" i="10"/>
  <c r="T78" i="10" s="1"/>
  <c r="U78" i="10" s="1"/>
  <c r="V78" i="10" s="1"/>
  <c r="AG90" i="10"/>
  <c r="X90" i="10"/>
  <c r="S90" i="10"/>
  <c r="T90" i="10" s="1"/>
  <c r="U90" i="10" s="1"/>
  <c r="V90" i="10" s="1"/>
  <c r="AH90" i="10"/>
  <c r="P8" i="11" l="1"/>
  <c r="G2" i="11"/>
  <c r="AJ98" i="11"/>
  <c r="AI98" i="11"/>
  <c r="Y98" i="11"/>
  <c r="A98" i="11"/>
  <c r="B98" i="11" s="1"/>
  <c r="C98" i="11" s="1"/>
  <c r="D98" i="11" s="1"/>
  <c r="E98" i="11" s="1"/>
  <c r="F98" i="11" s="1"/>
  <c r="G98" i="11" s="1"/>
  <c r="H98" i="11" s="1"/>
  <c r="I98" i="11" s="1"/>
  <c r="J98" i="11" s="1"/>
  <c r="K98" i="11" s="1"/>
  <c r="L98" i="11" s="1"/>
  <c r="M98" i="11" s="1"/>
  <c r="N98" i="11" s="1"/>
  <c r="O98" i="11" s="1"/>
  <c r="P98" i="11" s="1"/>
  <c r="Q98" i="11" s="1"/>
  <c r="AJ94" i="11"/>
  <c r="AI94" i="11"/>
  <c r="Y94" i="11"/>
  <c r="A94" i="11"/>
  <c r="B94" i="11" s="1"/>
  <c r="C94" i="11" s="1"/>
  <c r="D94" i="11" s="1"/>
  <c r="E94" i="11" s="1"/>
  <c r="F94" i="11" s="1"/>
  <c r="G94" i="11" s="1"/>
  <c r="H94" i="11" s="1"/>
  <c r="I94" i="11" s="1"/>
  <c r="J94" i="11" s="1"/>
  <c r="K94" i="11" s="1"/>
  <c r="L94" i="11" s="1"/>
  <c r="M94" i="11" s="1"/>
  <c r="N94" i="11" s="1"/>
  <c r="O94" i="11" s="1"/>
  <c r="P94" i="11" s="1"/>
  <c r="Q94" i="11" s="1"/>
  <c r="AJ90" i="11"/>
  <c r="AI90" i="11"/>
  <c r="Y90" i="11"/>
  <c r="A90" i="11"/>
  <c r="B90" i="11" s="1"/>
  <c r="C90" i="11" s="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O90" i="11" s="1"/>
  <c r="P90" i="11" s="1"/>
  <c r="Q90" i="11" s="1"/>
  <c r="AJ86" i="11"/>
  <c r="AI86" i="11"/>
  <c r="Y86" i="11"/>
  <c r="A86" i="11"/>
  <c r="B86" i="11" s="1"/>
  <c r="C86" i="11" s="1"/>
  <c r="D86" i="11" s="1"/>
  <c r="E86" i="11" s="1"/>
  <c r="F86" i="11" s="1"/>
  <c r="G86" i="11" s="1"/>
  <c r="H86" i="11" s="1"/>
  <c r="I86" i="11" s="1"/>
  <c r="J86" i="11" s="1"/>
  <c r="K86" i="11" s="1"/>
  <c r="L86" i="11" s="1"/>
  <c r="M86" i="11" s="1"/>
  <c r="N86" i="11" s="1"/>
  <c r="O86" i="11" s="1"/>
  <c r="P86" i="11" s="1"/>
  <c r="Q86" i="11" s="1"/>
  <c r="AJ82" i="11"/>
  <c r="AI82" i="11"/>
  <c r="Y82" i="11"/>
  <c r="A82" i="11"/>
  <c r="B82" i="11" s="1"/>
  <c r="C82" i="11" s="1"/>
  <c r="D82" i="11" s="1"/>
  <c r="E82" i="11" s="1"/>
  <c r="F82" i="11" s="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AJ78" i="11"/>
  <c r="AI78" i="11"/>
  <c r="Y78" i="11"/>
  <c r="A78" i="11"/>
  <c r="B78" i="11" s="1"/>
  <c r="C78" i="11" s="1"/>
  <c r="D78" i="11" s="1"/>
  <c r="E78" i="11" s="1"/>
  <c r="F78" i="11" s="1"/>
  <c r="G78" i="11" s="1"/>
  <c r="H78" i="11" s="1"/>
  <c r="I78" i="11" s="1"/>
  <c r="J78" i="11" s="1"/>
  <c r="K78" i="11" s="1"/>
  <c r="L78" i="11" s="1"/>
  <c r="M78" i="11" s="1"/>
  <c r="N78" i="11" s="1"/>
  <c r="O78" i="11" s="1"/>
  <c r="P78" i="11" s="1"/>
  <c r="Q78" i="11" s="1"/>
  <c r="AJ74" i="11"/>
  <c r="AI74" i="11"/>
  <c r="Y74" i="11"/>
  <c r="A74" i="11"/>
  <c r="B74" i="11" s="1"/>
  <c r="C74" i="11" s="1"/>
  <c r="D74" i="11" s="1"/>
  <c r="E74" i="11" s="1"/>
  <c r="F74" i="11" s="1"/>
  <c r="G74" i="11" s="1"/>
  <c r="H74" i="11" s="1"/>
  <c r="I74" i="11" s="1"/>
  <c r="J74" i="11" s="1"/>
  <c r="K74" i="11" s="1"/>
  <c r="L74" i="11" s="1"/>
  <c r="M74" i="11" s="1"/>
  <c r="N74" i="11" s="1"/>
  <c r="O74" i="11" s="1"/>
  <c r="P74" i="11" s="1"/>
  <c r="Q74" i="11" s="1"/>
  <c r="AJ70" i="11"/>
  <c r="AI70" i="11"/>
  <c r="Y70" i="11"/>
  <c r="A70" i="11"/>
  <c r="B70" i="11" s="1"/>
  <c r="C70" i="11" s="1"/>
  <c r="D70" i="11" s="1"/>
  <c r="E70" i="11" s="1"/>
  <c r="F70" i="11" s="1"/>
  <c r="G70" i="11" s="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AJ66" i="11"/>
  <c r="AI66" i="11"/>
  <c r="Y66" i="11"/>
  <c r="A66" i="11"/>
  <c r="B66" i="11" s="1"/>
  <c r="C66" i="11" s="1"/>
  <c r="D66" i="11" s="1"/>
  <c r="E66" i="11" s="1"/>
  <c r="F66" i="11" s="1"/>
  <c r="G66" i="11" s="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AJ62" i="11"/>
  <c r="AI62" i="11"/>
  <c r="Y62" i="11"/>
  <c r="A62" i="11"/>
  <c r="B62" i="11" s="1"/>
  <c r="C62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S66" i="11" l="1"/>
  <c r="T66" i="11" s="1"/>
  <c r="U66" i="11" s="1"/>
  <c r="V66" i="11" s="1"/>
  <c r="AH66" i="11"/>
  <c r="AG66" i="11"/>
  <c r="X66" i="11"/>
  <c r="AH70" i="11"/>
  <c r="AG70" i="11"/>
  <c r="X70" i="11"/>
  <c r="S70" i="11"/>
  <c r="T70" i="11" s="1"/>
  <c r="U70" i="11" s="1"/>
  <c r="V70" i="11" s="1"/>
  <c r="AG82" i="11"/>
  <c r="X82" i="11"/>
  <c r="S82" i="11"/>
  <c r="T82" i="11" s="1"/>
  <c r="U82" i="11" s="1"/>
  <c r="V82" i="11" s="1"/>
  <c r="AH82" i="11"/>
  <c r="AH86" i="11"/>
  <c r="AG86" i="11"/>
  <c r="X86" i="11"/>
  <c r="S86" i="11"/>
  <c r="T86" i="11" s="1"/>
  <c r="U86" i="11" s="1"/>
  <c r="V86" i="11" s="1"/>
  <c r="AG98" i="11"/>
  <c r="X98" i="11"/>
  <c r="S98" i="11"/>
  <c r="T98" i="11" s="1"/>
  <c r="U98" i="11" s="1"/>
  <c r="V98" i="11" s="1"/>
  <c r="AH98" i="11"/>
  <c r="AG62" i="11"/>
  <c r="X62" i="11"/>
  <c r="S62" i="11"/>
  <c r="T62" i="11" s="1"/>
  <c r="U62" i="11" s="1"/>
  <c r="V62" i="11" s="1"/>
  <c r="AH62" i="11"/>
  <c r="AG74" i="11"/>
  <c r="X74" i="11"/>
  <c r="S74" i="11"/>
  <c r="T74" i="11" s="1"/>
  <c r="U74" i="11" s="1"/>
  <c r="V74" i="11" s="1"/>
  <c r="AH74" i="11"/>
  <c r="AH78" i="11"/>
  <c r="AG78" i="11"/>
  <c r="X78" i="11"/>
  <c r="S78" i="11"/>
  <c r="T78" i="11" s="1"/>
  <c r="U78" i="11" s="1"/>
  <c r="V78" i="11" s="1"/>
  <c r="AG90" i="11"/>
  <c r="X90" i="11"/>
  <c r="S90" i="11"/>
  <c r="T90" i="11" s="1"/>
  <c r="U90" i="11" s="1"/>
  <c r="V90" i="11" s="1"/>
  <c r="AH90" i="11"/>
  <c r="AH94" i="11"/>
  <c r="AG94" i="11"/>
  <c r="X94" i="11"/>
  <c r="S94" i="11"/>
  <c r="T94" i="11" s="1"/>
  <c r="U94" i="11" s="1"/>
  <c r="V94" i="11" s="1"/>
  <c r="P8" i="9"/>
  <c r="G2" i="9"/>
  <c r="AJ90" i="9"/>
  <c r="AI90" i="9"/>
  <c r="Y90" i="9"/>
  <c r="A90" i="9"/>
  <c r="B90" i="9" s="1"/>
  <c r="C90" i="9" s="1"/>
  <c r="D90" i="9" s="1"/>
  <c r="E90" i="9" s="1"/>
  <c r="F90" i="9" s="1"/>
  <c r="G90" i="9" s="1"/>
  <c r="H90" i="9" s="1"/>
  <c r="I90" i="9" s="1"/>
  <c r="J90" i="9" s="1"/>
  <c r="K90" i="9" s="1"/>
  <c r="L90" i="9" s="1"/>
  <c r="M90" i="9" s="1"/>
  <c r="N90" i="9" s="1"/>
  <c r="O90" i="9" s="1"/>
  <c r="P90" i="9" s="1"/>
  <c r="Q90" i="9" s="1"/>
  <c r="AJ86" i="9"/>
  <c r="AI86" i="9"/>
  <c r="Y86" i="9"/>
  <c r="A86" i="9"/>
  <c r="B86" i="9" s="1"/>
  <c r="C86" i="9" s="1"/>
  <c r="D86" i="9" s="1"/>
  <c r="E86" i="9" s="1"/>
  <c r="F86" i="9" s="1"/>
  <c r="G86" i="9" s="1"/>
  <c r="H86" i="9" s="1"/>
  <c r="I86" i="9" s="1"/>
  <c r="J86" i="9" s="1"/>
  <c r="K86" i="9" s="1"/>
  <c r="L86" i="9" s="1"/>
  <c r="M86" i="9" s="1"/>
  <c r="N86" i="9" s="1"/>
  <c r="O86" i="9" s="1"/>
  <c r="P86" i="9" s="1"/>
  <c r="Q86" i="9" s="1"/>
  <c r="AJ82" i="9"/>
  <c r="AI82" i="9"/>
  <c r="Y82" i="9"/>
  <c r="A82" i="9"/>
  <c r="B82" i="9" s="1"/>
  <c r="C82" i="9" s="1"/>
  <c r="D82" i="9" s="1"/>
  <c r="E82" i="9" s="1"/>
  <c r="F82" i="9" s="1"/>
  <c r="G82" i="9" s="1"/>
  <c r="H82" i="9" s="1"/>
  <c r="I82" i="9" s="1"/>
  <c r="J82" i="9" s="1"/>
  <c r="K82" i="9" s="1"/>
  <c r="L82" i="9" s="1"/>
  <c r="M82" i="9" s="1"/>
  <c r="N82" i="9" s="1"/>
  <c r="O82" i="9" s="1"/>
  <c r="P82" i="9" s="1"/>
  <c r="Q82" i="9" s="1"/>
  <c r="AJ78" i="9"/>
  <c r="AI78" i="9"/>
  <c r="Y78" i="9"/>
  <c r="A78" i="9"/>
  <c r="B78" i="9" s="1"/>
  <c r="C78" i="9" s="1"/>
  <c r="D78" i="9" s="1"/>
  <c r="E78" i="9" s="1"/>
  <c r="F78" i="9" s="1"/>
  <c r="G78" i="9" s="1"/>
  <c r="H78" i="9" s="1"/>
  <c r="I78" i="9" s="1"/>
  <c r="J78" i="9" s="1"/>
  <c r="K78" i="9" s="1"/>
  <c r="L78" i="9" s="1"/>
  <c r="M78" i="9" s="1"/>
  <c r="N78" i="9" s="1"/>
  <c r="O78" i="9" s="1"/>
  <c r="P78" i="9" s="1"/>
  <c r="Q78" i="9" s="1"/>
  <c r="AJ74" i="9"/>
  <c r="AI74" i="9"/>
  <c r="Y74" i="9"/>
  <c r="A74" i="9"/>
  <c r="B74" i="9" s="1"/>
  <c r="C74" i="9" s="1"/>
  <c r="D74" i="9" s="1"/>
  <c r="E74" i="9" s="1"/>
  <c r="F74" i="9" s="1"/>
  <c r="G74" i="9" s="1"/>
  <c r="H74" i="9" s="1"/>
  <c r="I74" i="9" s="1"/>
  <c r="J74" i="9" s="1"/>
  <c r="K74" i="9" s="1"/>
  <c r="L74" i="9" s="1"/>
  <c r="M74" i="9" s="1"/>
  <c r="N74" i="9" s="1"/>
  <c r="O74" i="9" s="1"/>
  <c r="P74" i="9" s="1"/>
  <c r="Q74" i="9" s="1"/>
  <c r="AJ70" i="9"/>
  <c r="AI70" i="9"/>
  <c r="Y70" i="9"/>
  <c r="A70" i="9"/>
  <c r="B70" i="9" s="1"/>
  <c r="C70" i="9" s="1"/>
  <c r="D70" i="9" s="1"/>
  <c r="E70" i="9" s="1"/>
  <c r="F70" i="9" s="1"/>
  <c r="G70" i="9" s="1"/>
  <c r="H70" i="9" s="1"/>
  <c r="I70" i="9" s="1"/>
  <c r="J70" i="9" s="1"/>
  <c r="K70" i="9" s="1"/>
  <c r="L70" i="9" s="1"/>
  <c r="M70" i="9" s="1"/>
  <c r="N70" i="9" s="1"/>
  <c r="O70" i="9" s="1"/>
  <c r="P70" i="9" s="1"/>
  <c r="Q70" i="9" s="1"/>
  <c r="AJ66" i="9"/>
  <c r="AI66" i="9"/>
  <c r="Y66" i="9"/>
  <c r="A66" i="9"/>
  <c r="B66" i="9" s="1"/>
  <c r="C66" i="9" s="1"/>
  <c r="D66" i="9" s="1"/>
  <c r="E66" i="9" s="1"/>
  <c r="F66" i="9" s="1"/>
  <c r="G66" i="9" s="1"/>
  <c r="H66" i="9" s="1"/>
  <c r="I66" i="9" s="1"/>
  <c r="J66" i="9" s="1"/>
  <c r="K66" i="9" s="1"/>
  <c r="L66" i="9" s="1"/>
  <c r="M66" i="9" s="1"/>
  <c r="N66" i="9" s="1"/>
  <c r="O66" i="9" s="1"/>
  <c r="P66" i="9" s="1"/>
  <c r="Q66" i="9" s="1"/>
  <c r="AJ62" i="9"/>
  <c r="AI62" i="9"/>
  <c r="Y62" i="9"/>
  <c r="A62" i="9"/>
  <c r="B62" i="9" s="1"/>
  <c r="C62" i="9" s="1"/>
  <c r="D62" i="9" s="1"/>
  <c r="E62" i="9" s="1"/>
  <c r="F62" i="9" s="1"/>
  <c r="G62" i="9" s="1"/>
  <c r="H62" i="9" s="1"/>
  <c r="I62" i="9" s="1"/>
  <c r="J62" i="9" s="1"/>
  <c r="K62" i="9" s="1"/>
  <c r="L62" i="9" s="1"/>
  <c r="M62" i="9" s="1"/>
  <c r="N62" i="9" s="1"/>
  <c r="O62" i="9" s="1"/>
  <c r="P62" i="9" s="1"/>
  <c r="Q62" i="9" s="1"/>
  <c r="AJ58" i="9"/>
  <c r="AI58" i="9"/>
  <c r="Y58" i="9"/>
  <c r="A58" i="9"/>
  <c r="B58" i="9" s="1"/>
  <c r="C58" i="9" s="1"/>
  <c r="D58" i="9" s="1"/>
  <c r="E58" i="9" s="1"/>
  <c r="F58" i="9" s="1"/>
  <c r="G58" i="9" s="1"/>
  <c r="H58" i="9" s="1"/>
  <c r="I58" i="9" s="1"/>
  <c r="J58" i="9" s="1"/>
  <c r="K58" i="9" s="1"/>
  <c r="L58" i="9" s="1"/>
  <c r="M58" i="9" s="1"/>
  <c r="N58" i="9" s="1"/>
  <c r="O58" i="9" s="1"/>
  <c r="P58" i="9" s="1"/>
  <c r="Q58" i="9" s="1"/>
  <c r="AJ54" i="9"/>
  <c r="AI54" i="9"/>
  <c r="Y54" i="9"/>
  <c r="A54" i="9"/>
  <c r="B54" i="9" s="1"/>
  <c r="C54" i="9" s="1"/>
  <c r="D54" i="9" s="1"/>
  <c r="E54" i="9" s="1"/>
  <c r="F54" i="9" s="1"/>
  <c r="G54" i="9" s="1"/>
  <c r="H54" i="9" s="1"/>
  <c r="I54" i="9" s="1"/>
  <c r="J54" i="9" s="1"/>
  <c r="K54" i="9" s="1"/>
  <c r="L54" i="9" s="1"/>
  <c r="M54" i="9" s="1"/>
  <c r="N54" i="9" s="1"/>
  <c r="O54" i="9" s="1"/>
  <c r="P54" i="9" s="1"/>
  <c r="Q54" i="9" s="1"/>
  <c r="AJ50" i="9"/>
  <c r="AI50" i="9"/>
  <c r="Y50" i="9"/>
  <c r="A50" i="9"/>
  <c r="B50" i="9" s="1"/>
  <c r="C50" i="9" s="1"/>
  <c r="D50" i="9" s="1"/>
  <c r="E50" i="9" s="1"/>
  <c r="F50" i="9" s="1"/>
  <c r="G50" i="9" s="1"/>
  <c r="H50" i="9" s="1"/>
  <c r="I50" i="9" s="1"/>
  <c r="J50" i="9" s="1"/>
  <c r="K50" i="9" s="1"/>
  <c r="L50" i="9" s="1"/>
  <c r="M50" i="9" s="1"/>
  <c r="N50" i="9" s="1"/>
  <c r="O50" i="9" s="1"/>
  <c r="P50" i="9" s="1"/>
  <c r="Q50" i="9" s="1"/>
  <c r="AG50" i="9" l="1"/>
  <c r="X50" i="9"/>
  <c r="S50" i="9"/>
  <c r="T50" i="9" s="1"/>
  <c r="U50" i="9" s="1"/>
  <c r="V50" i="9" s="1"/>
  <c r="AH50" i="9"/>
  <c r="AH66" i="9"/>
  <c r="AG66" i="9"/>
  <c r="X66" i="9"/>
  <c r="S66" i="9"/>
  <c r="T66" i="9" s="1"/>
  <c r="U66" i="9" s="1"/>
  <c r="V66" i="9" s="1"/>
  <c r="AG78" i="9"/>
  <c r="X78" i="9"/>
  <c r="S78" i="9"/>
  <c r="T78" i="9" s="1"/>
  <c r="U78" i="9" s="1"/>
  <c r="V78" i="9" s="1"/>
  <c r="AH78" i="9"/>
  <c r="AG54" i="9"/>
  <c r="X54" i="9"/>
  <c r="S54" i="9"/>
  <c r="T54" i="9" s="1"/>
  <c r="U54" i="9" s="1"/>
  <c r="V54" i="9" s="1"/>
  <c r="AH54" i="9"/>
  <c r="AH58" i="9"/>
  <c r="AG58" i="9"/>
  <c r="X58" i="9"/>
  <c r="S58" i="9"/>
  <c r="T58" i="9" s="1"/>
  <c r="U58" i="9" s="1"/>
  <c r="V58" i="9" s="1"/>
  <c r="AG70" i="9"/>
  <c r="X70" i="9"/>
  <c r="S70" i="9"/>
  <c r="T70" i="9" s="1"/>
  <c r="U70" i="9" s="1"/>
  <c r="V70" i="9" s="1"/>
  <c r="AH70" i="9"/>
  <c r="AH74" i="9"/>
  <c r="AG74" i="9"/>
  <c r="X74" i="9"/>
  <c r="S74" i="9"/>
  <c r="T74" i="9" s="1"/>
  <c r="U74" i="9" s="1"/>
  <c r="V74" i="9" s="1"/>
  <c r="AG86" i="9"/>
  <c r="X86" i="9"/>
  <c r="S86" i="9"/>
  <c r="T86" i="9" s="1"/>
  <c r="U86" i="9" s="1"/>
  <c r="V86" i="9" s="1"/>
  <c r="AH86" i="9"/>
  <c r="AH90" i="9"/>
  <c r="AG90" i="9"/>
  <c r="X90" i="9"/>
  <c r="S90" i="9"/>
  <c r="T90" i="9" s="1"/>
  <c r="U90" i="9" s="1"/>
  <c r="V90" i="9" s="1"/>
  <c r="AG62" i="9"/>
  <c r="X62" i="9"/>
  <c r="S62" i="9"/>
  <c r="T62" i="9" s="1"/>
  <c r="U62" i="9" s="1"/>
  <c r="V62" i="9" s="1"/>
  <c r="AH62" i="9"/>
  <c r="AH82" i="9"/>
  <c r="AG82" i="9"/>
  <c r="X82" i="9"/>
  <c r="S82" i="9"/>
  <c r="T82" i="9" s="1"/>
  <c r="U82" i="9" s="1"/>
  <c r="V82" i="9" s="1"/>
  <c r="AI82" i="8"/>
  <c r="Y82" i="8"/>
  <c r="A82" i="8"/>
  <c r="B82" i="8" s="1"/>
  <c r="C82" i="8" s="1"/>
  <c r="D82" i="8" s="1"/>
  <c r="E82" i="8" s="1"/>
  <c r="F82" i="8" s="1"/>
  <c r="G82" i="8" s="1"/>
  <c r="H82" i="8" s="1"/>
  <c r="I82" i="8" s="1"/>
  <c r="J82" i="8" s="1"/>
  <c r="K82" i="8" s="1"/>
  <c r="L82" i="8" s="1"/>
  <c r="M82" i="8" s="1"/>
  <c r="N82" i="8" s="1"/>
  <c r="O82" i="8" s="1"/>
  <c r="P82" i="8" s="1"/>
  <c r="Q82" i="8" s="1"/>
  <c r="AI78" i="8"/>
  <c r="Y78" i="8"/>
  <c r="A78" i="8"/>
  <c r="B78" i="8" s="1"/>
  <c r="C78" i="8" s="1"/>
  <c r="D78" i="8" s="1"/>
  <c r="E78" i="8" s="1"/>
  <c r="F78" i="8" s="1"/>
  <c r="G78" i="8" s="1"/>
  <c r="H78" i="8" s="1"/>
  <c r="I78" i="8" s="1"/>
  <c r="J78" i="8" s="1"/>
  <c r="K78" i="8" s="1"/>
  <c r="L78" i="8" s="1"/>
  <c r="M78" i="8" s="1"/>
  <c r="N78" i="8" s="1"/>
  <c r="O78" i="8" s="1"/>
  <c r="P78" i="8" s="1"/>
  <c r="Q78" i="8" s="1"/>
  <c r="AI74" i="8"/>
  <c r="Y74" i="8"/>
  <c r="A74" i="8"/>
  <c r="B74" i="8" s="1"/>
  <c r="C74" i="8" s="1"/>
  <c r="D74" i="8" s="1"/>
  <c r="E74" i="8" s="1"/>
  <c r="F74" i="8" s="1"/>
  <c r="G74" i="8" s="1"/>
  <c r="H74" i="8" s="1"/>
  <c r="I74" i="8" s="1"/>
  <c r="J74" i="8" s="1"/>
  <c r="K74" i="8" s="1"/>
  <c r="L74" i="8" s="1"/>
  <c r="M74" i="8" s="1"/>
  <c r="N74" i="8" s="1"/>
  <c r="O74" i="8" s="1"/>
  <c r="P74" i="8" s="1"/>
  <c r="Q74" i="8" s="1"/>
  <c r="AI70" i="8"/>
  <c r="Y70" i="8"/>
  <c r="A70" i="8"/>
  <c r="B70" i="8" s="1"/>
  <c r="C70" i="8" s="1"/>
  <c r="D70" i="8" s="1"/>
  <c r="E70" i="8" s="1"/>
  <c r="F70" i="8" s="1"/>
  <c r="G70" i="8" s="1"/>
  <c r="H70" i="8" s="1"/>
  <c r="I70" i="8" s="1"/>
  <c r="J70" i="8" s="1"/>
  <c r="K70" i="8" s="1"/>
  <c r="L70" i="8" s="1"/>
  <c r="M70" i="8" s="1"/>
  <c r="N70" i="8" s="1"/>
  <c r="O70" i="8" s="1"/>
  <c r="P70" i="8" s="1"/>
  <c r="Q70" i="8" s="1"/>
  <c r="AI66" i="8"/>
  <c r="Y66" i="8"/>
  <c r="A66" i="8"/>
  <c r="B66" i="8" s="1"/>
  <c r="C66" i="8" s="1"/>
  <c r="D66" i="8" s="1"/>
  <c r="E66" i="8" s="1"/>
  <c r="F66" i="8" s="1"/>
  <c r="G66" i="8" s="1"/>
  <c r="H66" i="8" s="1"/>
  <c r="I66" i="8" s="1"/>
  <c r="J66" i="8" s="1"/>
  <c r="K66" i="8" s="1"/>
  <c r="L66" i="8" s="1"/>
  <c r="M66" i="8" s="1"/>
  <c r="N66" i="8" s="1"/>
  <c r="O66" i="8" s="1"/>
  <c r="P66" i="8" s="1"/>
  <c r="Q66" i="8" s="1"/>
  <c r="AI62" i="8"/>
  <c r="Y62" i="8"/>
  <c r="A62" i="8"/>
  <c r="B62" i="8" s="1"/>
  <c r="C62" i="8" s="1"/>
  <c r="D62" i="8" s="1"/>
  <c r="E62" i="8" s="1"/>
  <c r="F62" i="8" s="1"/>
  <c r="G62" i="8" s="1"/>
  <c r="H62" i="8" s="1"/>
  <c r="I62" i="8" s="1"/>
  <c r="J62" i="8" s="1"/>
  <c r="K62" i="8" s="1"/>
  <c r="L62" i="8" s="1"/>
  <c r="M62" i="8" s="1"/>
  <c r="N62" i="8" s="1"/>
  <c r="O62" i="8" s="1"/>
  <c r="P62" i="8" s="1"/>
  <c r="Q62" i="8" s="1"/>
  <c r="G2" i="8"/>
  <c r="X62" i="8" l="1"/>
  <c r="AH62" i="8"/>
  <c r="AG62" i="8"/>
  <c r="S62" i="8"/>
  <c r="T62" i="8" s="1"/>
  <c r="U62" i="8" s="1"/>
  <c r="V62" i="8" s="1"/>
  <c r="AH66" i="8"/>
  <c r="AG66" i="8"/>
  <c r="X66" i="8"/>
  <c r="S66" i="8"/>
  <c r="T66" i="8" s="1"/>
  <c r="U66" i="8" s="1"/>
  <c r="V66" i="8" s="1"/>
  <c r="AG78" i="8"/>
  <c r="X78" i="8"/>
  <c r="S78" i="8"/>
  <c r="T78" i="8" s="1"/>
  <c r="U78" i="8" s="1"/>
  <c r="V78" i="8" s="1"/>
  <c r="AH78" i="8"/>
  <c r="AH82" i="8"/>
  <c r="AG82" i="8"/>
  <c r="X82" i="8"/>
  <c r="S82" i="8"/>
  <c r="T82" i="8" s="1"/>
  <c r="U82" i="8" s="1"/>
  <c r="V82" i="8" s="1"/>
  <c r="AG70" i="8"/>
  <c r="X70" i="8"/>
  <c r="S70" i="8"/>
  <c r="T70" i="8" s="1"/>
  <c r="U70" i="8" s="1"/>
  <c r="V70" i="8" s="1"/>
  <c r="AH70" i="8"/>
  <c r="AH74" i="8"/>
  <c r="AG74" i="8"/>
  <c r="X74" i="8"/>
  <c r="S74" i="8"/>
  <c r="T74" i="8" s="1"/>
  <c r="U74" i="8" s="1"/>
  <c r="V74" i="8" s="1"/>
  <c r="G5" i="8" l="1"/>
  <c r="AI94" i="7" l="1"/>
  <c r="Y94" i="7"/>
  <c r="A94" i="7"/>
  <c r="B94" i="7" s="1"/>
  <c r="C94" i="7" s="1"/>
  <c r="D94" i="7" s="1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P94" i="7" s="1"/>
  <c r="Q94" i="7" s="1"/>
  <c r="AI90" i="7"/>
  <c r="Y90" i="7"/>
  <c r="A90" i="7"/>
  <c r="B90" i="7" s="1"/>
  <c r="C90" i="7" s="1"/>
  <c r="D90" i="7" s="1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P90" i="7" s="1"/>
  <c r="Q90" i="7" s="1"/>
  <c r="AI86" i="7"/>
  <c r="Y86" i="7"/>
  <c r="A86" i="7"/>
  <c r="B86" i="7" s="1"/>
  <c r="C86" i="7" s="1"/>
  <c r="D86" i="7" s="1"/>
  <c r="E86" i="7" s="1"/>
  <c r="F86" i="7" s="1"/>
  <c r="G86" i="7" s="1"/>
  <c r="H86" i="7" s="1"/>
  <c r="I86" i="7" s="1"/>
  <c r="J86" i="7" s="1"/>
  <c r="K86" i="7" s="1"/>
  <c r="L86" i="7" s="1"/>
  <c r="M86" i="7" s="1"/>
  <c r="N86" i="7" s="1"/>
  <c r="O86" i="7" s="1"/>
  <c r="P86" i="7" s="1"/>
  <c r="Q86" i="7" s="1"/>
  <c r="AI82" i="7"/>
  <c r="Y82" i="7"/>
  <c r="A82" i="7"/>
  <c r="B82" i="7" s="1"/>
  <c r="C82" i="7" s="1"/>
  <c r="D82" i="7" s="1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P82" i="7" s="1"/>
  <c r="Q82" i="7" s="1"/>
  <c r="AI78" i="7"/>
  <c r="Y78" i="7"/>
  <c r="A78" i="7"/>
  <c r="B78" i="7" s="1"/>
  <c r="C78" i="7" s="1"/>
  <c r="D78" i="7" s="1"/>
  <c r="E78" i="7" s="1"/>
  <c r="F78" i="7" s="1"/>
  <c r="G78" i="7" s="1"/>
  <c r="H78" i="7" s="1"/>
  <c r="I78" i="7" s="1"/>
  <c r="J78" i="7" s="1"/>
  <c r="K78" i="7" s="1"/>
  <c r="L78" i="7" s="1"/>
  <c r="M78" i="7" s="1"/>
  <c r="N78" i="7" s="1"/>
  <c r="O78" i="7" s="1"/>
  <c r="P78" i="7" s="1"/>
  <c r="Q78" i="7" s="1"/>
  <c r="AI74" i="7"/>
  <c r="Y74" i="7"/>
  <c r="A74" i="7"/>
  <c r="B74" i="7" s="1"/>
  <c r="C74" i="7" s="1"/>
  <c r="D74" i="7" s="1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P74" i="7" s="1"/>
  <c r="Q74" i="7" s="1"/>
  <c r="AI70" i="7"/>
  <c r="Y70" i="7"/>
  <c r="A70" i="7"/>
  <c r="B70" i="7" s="1"/>
  <c r="C70" i="7" s="1"/>
  <c r="D70" i="7" s="1"/>
  <c r="E70" i="7" s="1"/>
  <c r="F70" i="7" s="1"/>
  <c r="G70" i="7" s="1"/>
  <c r="H70" i="7" s="1"/>
  <c r="I70" i="7" s="1"/>
  <c r="J70" i="7" s="1"/>
  <c r="K70" i="7" s="1"/>
  <c r="L70" i="7" s="1"/>
  <c r="M70" i="7" s="1"/>
  <c r="N70" i="7" s="1"/>
  <c r="O70" i="7" s="1"/>
  <c r="P70" i="7" s="1"/>
  <c r="Q70" i="7" s="1"/>
  <c r="AI66" i="7"/>
  <c r="Y66" i="7"/>
  <c r="A66" i="7"/>
  <c r="B66" i="7" s="1"/>
  <c r="C66" i="7" s="1"/>
  <c r="D66" i="7" s="1"/>
  <c r="E66" i="7" s="1"/>
  <c r="F66" i="7" s="1"/>
  <c r="G66" i="7" s="1"/>
  <c r="H66" i="7" s="1"/>
  <c r="I66" i="7" s="1"/>
  <c r="J66" i="7" s="1"/>
  <c r="K66" i="7" s="1"/>
  <c r="L66" i="7" s="1"/>
  <c r="M66" i="7" s="1"/>
  <c r="N66" i="7" s="1"/>
  <c r="O66" i="7" s="1"/>
  <c r="P66" i="7" s="1"/>
  <c r="Q66" i="7" s="1"/>
  <c r="AI62" i="7"/>
  <c r="Y62" i="7"/>
  <c r="A62" i="7"/>
  <c r="B62" i="7" s="1"/>
  <c r="C62" i="7" s="1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P62" i="7" s="1"/>
  <c r="Q62" i="7" s="1"/>
  <c r="P8" i="7"/>
  <c r="G2" i="7"/>
  <c r="P4" i="7" l="1"/>
  <c r="AH66" i="7"/>
  <c r="AG66" i="7"/>
  <c r="X66" i="7"/>
  <c r="S66" i="7"/>
  <c r="T66" i="7" s="1"/>
  <c r="U66" i="7" s="1"/>
  <c r="V66" i="7" s="1"/>
  <c r="AG70" i="7"/>
  <c r="X70" i="7"/>
  <c r="S70" i="7"/>
  <c r="T70" i="7" s="1"/>
  <c r="U70" i="7" s="1"/>
  <c r="V70" i="7" s="1"/>
  <c r="AH70" i="7"/>
  <c r="AH82" i="7"/>
  <c r="AG82" i="7"/>
  <c r="X82" i="7"/>
  <c r="S82" i="7"/>
  <c r="T82" i="7" s="1"/>
  <c r="U82" i="7" s="1"/>
  <c r="V82" i="7" s="1"/>
  <c r="AG62" i="7"/>
  <c r="X62" i="7"/>
  <c r="S62" i="7"/>
  <c r="T62" i="7" s="1"/>
  <c r="U62" i="7" s="1"/>
  <c r="V62" i="7" s="1"/>
  <c r="AH62" i="7"/>
  <c r="AH74" i="7"/>
  <c r="AG74" i="7"/>
  <c r="X74" i="7"/>
  <c r="S74" i="7"/>
  <c r="T74" i="7" s="1"/>
  <c r="U74" i="7" s="1"/>
  <c r="V74" i="7" s="1"/>
  <c r="AG78" i="7"/>
  <c r="X78" i="7"/>
  <c r="S78" i="7"/>
  <c r="T78" i="7" s="1"/>
  <c r="U78" i="7" s="1"/>
  <c r="V78" i="7" s="1"/>
  <c r="AH78" i="7"/>
  <c r="AH90" i="7"/>
  <c r="AG90" i="7"/>
  <c r="X90" i="7"/>
  <c r="S90" i="7"/>
  <c r="T90" i="7" s="1"/>
  <c r="U90" i="7" s="1"/>
  <c r="V90" i="7" s="1"/>
  <c r="AG94" i="7"/>
  <c r="X94" i="7"/>
  <c r="S94" i="7"/>
  <c r="T94" i="7" s="1"/>
  <c r="U94" i="7" s="1"/>
  <c r="V94" i="7" s="1"/>
  <c r="AH94" i="7"/>
  <c r="AG86" i="7"/>
  <c r="X86" i="7"/>
  <c r="S86" i="7"/>
  <c r="T86" i="7" s="1"/>
  <c r="U86" i="7" s="1"/>
  <c r="V86" i="7" s="1"/>
  <c r="AH86" i="7"/>
  <c r="G8" i="7" l="1"/>
  <c r="G5" i="7"/>
  <c r="P8" i="6" l="1"/>
  <c r="G2" i="6"/>
  <c r="Y102" i="6"/>
  <c r="AI102" i="6" s="1"/>
  <c r="A102" i="6"/>
  <c r="B102" i="6" s="1"/>
  <c r="C102" i="6" s="1"/>
  <c r="D102" i="6" s="1"/>
  <c r="E102" i="6" s="1"/>
  <c r="F102" i="6" s="1"/>
  <c r="G102" i="6" s="1"/>
  <c r="H102" i="6" s="1"/>
  <c r="I102" i="6" s="1"/>
  <c r="J102" i="6" s="1"/>
  <c r="K102" i="6" s="1"/>
  <c r="L102" i="6" s="1"/>
  <c r="M102" i="6" s="1"/>
  <c r="N102" i="6" s="1"/>
  <c r="O102" i="6" s="1"/>
  <c r="P102" i="6" s="1"/>
  <c r="Q102" i="6" s="1"/>
  <c r="Y98" i="6"/>
  <c r="AI98" i="6" s="1"/>
  <c r="A98" i="6"/>
  <c r="B98" i="6" s="1"/>
  <c r="C98" i="6" s="1"/>
  <c r="D98" i="6" s="1"/>
  <c r="E98" i="6" s="1"/>
  <c r="F98" i="6" s="1"/>
  <c r="G98" i="6" s="1"/>
  <c r="H98" i="6" s="1"/>
  <c r="I98" i="6" s="1"/>
  <c r="J98" i="6" s="1"/>
  <c r="K98" i="6" s="1"/>
  <c r="L98" i="6" s="1"/>
  <c r="M98" i="6" s="1"/>
  <c r="N98" i="6" s="1"/>
  <c r="O98" i="6" s="1"/>
  <c r="P98" i="6" s="1"/>
  <c r="Q98" i="6" s="1"/>
  <c r="Y94" i="6"/>
  <c r="A94" i="6"/>
  <c r="B94" i="6" s="1"/>
  <c r="C94" i="6" s="1"/>
  <c r="D94" i="6" s="1"/>
  <c r="E94" i="6" s="1"/>
  <c r="F94" i="6" s="1"/>
  <c r="G94" i="6" s="1"/>
  <c r="H94" i="6" s="1"/>
  <c r="I94" i="6" s="1"/>
  <c r="J94" i="6" s="1"/>
  <c r="K94" i="6" s="1"/>
  <c r="L94" i="6" s="1"/>
  <c r="M94" i="6" s="1"/>
  <c r="N94" i="6" s="1"/>
  <c r="O94" i="6" s="1"/>
  <c r="P94" i="6" s="1"/>
  <c r="Q94" i="6" s="1"/>
  <c r="Y90" i="6"/>
  <c r="AI90" i="6" s="1"/>
  <c r="A90" i="6"/>
  <c r="B90" i="6" s="1"/>
  <c r="C90" i="6" s="1"/>
  <c r="D90" i="6" s="1"/>
  <c r="E90" i="6" s="1"/>
  <c r="F90" i="6" s="1"/>
  <c r="G90" i="6" s="1"/>
  <c r="H90" i="6" s="1"/>
  <c r="I90" i="6" s="1"/>
  <c r="J90" i="6" s="1"/>
  <c r="K90" i="6" s="1"/>
  <c r="L90" i="6" s="1"/>
  <c r="M90" i="6" s="1"/>
  <c r="N90" i="6" s="1"/>
  <c r="O90" i="6" s="1"/>
  <c r="P90" i="6" s="1"/>
  <c r="Q90" i="6" s="1"/>
  <c r="Y86" i="6"/>
  <c r="AI86" i="6" s="1"/>
  <c r="A86" i="6"/>
  <c r="B86" i="6" s="1"/>
  <c r="C86" i="6" s="1"/>
  <c r="D86" i="6" s="1"/>
  <c r="E86" i="6" s="1"/>
  <c r="F86" i="6" s="1"/>
  <c r="G86" i="6" s="1"/>
  <c r="H86" i="6" s="1"/>
  <c r="I86" i="6" s="1"/>
  <c r="J86" i="6" s="1"/>
  <c r="K86" i="6" s="1"/>
  <c r="L86" i="6" s="1"/>
  <c r="M86" i="6" s="1"/>
  <c r="N86" i="6" s="1"/>
  <c r="O86" i="6" s="1"/>
  <c r="P86" i="6" s="1"/>
  <c r="Q86" i="6" s="1"/>
  <c r="Y82" i="6"/>
  <c r="AI82" i="6" s="1"/>
  <c r="A82" i="6"/>
  <c r="B82" i="6" s="1"/>
  <c r="C82" i="6" s="1"/>
  <c r="D82" i="6" s="1"/>
  <c r="E82" i="6" s="1"/>
  <c r="F82" i="6" s="1"/>
  <c r="G82" i="6" s="1"/>
  <c r="H82" i="6" s="1"/>
  <c r="I82" i="6" s="1"/>
  <c r="J82" i="6" s="1"/>
  <c r="K82" i="6" s="1"/>
  <c r="L82" i="6" s="1"/>
  <c r="M82" i="6" s="1"/>
  <c r="N82" i="6" s="1"/>
  <c r="O82" i="6" s="1"/>
  <c r="P82" i="6" s="1"/>
  <c r="Q82" i="6" s="1"/>
  <c r="Y78" i="6"/>
  <c r="AI78" i="6" s="1"/>
  <c r="A78" i="6"/>
  <c r="B78" i="6" s="1"/>
  <c r="C78" i="6" s="1"/>
  <c r="D78" i="6" s="1"/>
  <c r="E78" i="6" s="1"/>
  <c r="F78" i="6" s="1"/>
  <c r="G78" i="6" s="1"/>
  <c r="H78" i="6" s="1"/>
  <c r="I78" i="6" s="1"/>
  <c r="J78" i="6" s="1"/>
  <c r="K78" i="6" s="1"/>
  <c r="L78" i="6" s="1"/>
  <c r="M78" i="6" s="1"/>
  <c r="N78" i="6" s="1"/>
  <c r="O78" i="6" s="1"/>
  <c r="P78" i="6" s="1"/>
  <c r="Q78" i="6" s="1"/>
  <c r="Y74" i="6"/>
  <c r="AI74" i="6" s="1"/>
  <c r="A74" i="6"/>
  <c r="B74" i="6" s="1"/>
  <c r="C74" i="6" s="1"/>
  <c r="D74" i="6" s="1"/>
  <c r="E74" i="6" s="1"/>
  <c r="F74" i="6" s="1"/>
  <c r="G74" i="6" s="1"/>
  <c r="H74" i="6" s="1"/>
  <c r="I74" i="6" s="1"/>
  <c r="J74" i="6" s="1"/>
  <c r="K74" i="6" s="1"/>
  <c r="L74" i="6" s="1"/>
  <c r="M74" i="6" s="1"/>
  <c r="N74" i="6" s="1"/>
  <c r="O74" i="6" s="1"/>
  <c r="P74" i="6" s="1"/>
  <c r="Q74" i="6" s="1"/>
  <c r="Y70" i="6"/>
  <c r="AI70" i="6" s="1"/>
  <c r="A70" i="6"/>
  <c r="B70" i="6" s="1"/>
  <c r="C70" i="6" s="1"/>
  <c r="D70" i="6" s="1"/>
  <c r="E70" i="6" s="1"/>
  <c r="F70" i="6" s="1"/>
  <c r="G70" i="6" s="1"/>
  <c r="H70" i="6" s="1"/>
  <c r="I70" i="6" s="1"/>
  <c r="J70" i="6" s="1"/>
  <c r="K70" i="6" s="1"/>
  <c r="L70" i="6" s="1"/>
  <c r="M70" i="6" s="1"/>
  <c r="N70" i="6" s="1"/>
  <c r="O70" i="6" s="1"/>
  <c r="P70" i="6" s="1"/>
  <c r="Q70" i="6" s="1"/>
  <c r="Y66" i="6"/>
  <c r="AI66" i="6" s="1"/>
  <c r="A66" i="6"/>
  <c r="B66" i="6" s="1"/>
  <c r="C66" i="6" s="1"/>
  <c r="D66" i="6" s="1"/>
  <c r="E66" i="6" s="1"/>
  <c r="F66" i="6" s="1"/>
  <c r="G66" i="6" s="1"/>
  <c r="H66" i="6" s="1"/>
  <c r="I66" i="6" s="1"/>
  <c r="J66" i="6" s="1"/>
  <c r="K66" i="6" s="1"/>
  <c r="L66" i="6" s="1"/>
  <c r="M66" i="6" s="1"/>
  <c r="N66" i="6" s="1"/>
  <c r="O66" i="6" s="1"/>
  <c r="P66" i="6" s="1"/>
  <c r="Q66" i="6" s="1"/>
  <c r="Y62" i="6"/>
  <c r="AI62" i="6" s="1"/>
  <c r="A62" i="6"/>
  <c r="B62" i="6" s="1"/>
  <c r="C62" i="6" s="1"/>
  <c r="D62" i="6" s="1"/>
  <c r="E62" i="6" s="1"/>
  <c r="F62" i="6" s="1"/>
  <c r="G62" i="6" s="1"/>
  <c r="H62" i="6" s="1"/>
  <c r="I62" i="6" s="1"/>
  <c r="J62" i="6" s="1"/>
  <c r="K62" i="6" s="1"/>
  <c r="L62" i="6" s="1"/>
  <c r="M62" i="6" s="1"/>
  <c r="N62" i="6" s="1"/>
  <c r="O62" i="6" s="1"/>
  <c r="P62" i="6" s="1"/>
  <c r="Q62" i="6" s="1"/>
  <c r="Y34" i="5"/>
  <c r="A34" i="5"/>
  <c r="B34" i="5" s="1"/>
  <c r="C34" i="5" s="1"/>
  <c r="D34" i="5" s="1"/>
  <c r="E34" i="5" s="1"/>
  <c r="F34" i="5" s="1"/>
  <c r="G34" i="5" s="1"/>
  <c r="H34" i="5" s="1"/>
  <c r="I34" i="5" s="1"/>
  <c r="J34" i="5" s="1"/>
  <c r="K34" i="5" s="1"/>
  <c r="L34" i="5" s="1"/>
  <c r="M34" i="5" s="1"/>
  <c r="N34" i="5" s="1"/>
  <c r="O34" i="5" s="1"/>
  <c r="P34" i="5" s="1"/>
  <c r="Q34" i="5" s="1"/>
  <c r="Y30" i="5"/>
  <c r="A30" i="5"/>
  <c r="B30" i="5" s="1"/>
  <c r="C30" i="5" s="1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Y26" i="5"/>
  <c r="A26" i="5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Y22" i="5"/>
  <c r="A22" i="5"/>
  <c r="B22" i="5" s="1"/>
  <c r="C22" i="5" s="1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Y18" i="5"/>
  <c r="A18" i="5"/>
  <c r="B18" i="5" s="1"/>
  <c r="C18" i="5" s="1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Y14" i="5"/>
  <c r="A14" i="5"/>
  <c r="B14" i="5" s="1"/>
  <c r="C14" i="5" s="1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X62" i="6" l="1"/>
  <c r="AG62" i="6" s="1"/>
  <c r="S62" i="6"/>
  <c r="T62" i="6" s="1"/>
  <c r="U62" i="6" s="1"/>
  <c r="V62" i="6" s="1"/>
  <c r="X74" i="6"/>
  <c r="AG74" i="6" s="1"/>
  <c r="AH74" i="6" s="1"/>
  <c r="S74" i="6"/>
  <c r="T74" i="6" s="1"/>
  <c r="U74" i="6" s="1"/>
  <c r="V74" i="6" s="1"/>
  <c r="X66" i="6"/>
  <c r="AG66" i="6" s="1"/>
  <c r="AH66" i="6" s="1"/>
  <c r="S66" i="6"/>
  <c r="T66" i="6" s="1"/>
  <c r="U66" i="6" s="1"/>
  <c r="V66" i="6" s="1"/>
  <c r="X70" i="6"/>
  <c r="AG70" i="6" s="1"/>
  <c r="AH70" i="6" s="1"/>
  <c r="S70" i="6"/>
  <c r="T70" i="6" s="1"/>
  <c r="U70" i="6" s="1"/>
  <c r="V70" i="6" s="1"/>
  <c r="X82" i="6"/>
  <c r="AG82" i="6" s="1"/>
  <c r="AH82" i="6" s="1"/>
  <c r="S82" i="6"/>
  <c r="T82" i="6" s="1"/>
  <c r="U82" i="6" s="1"/>
  <c r="V82" i="6" s="1"/>
  <c r="X86" i="6"/>
  <c r="AG86" i="6" s="1"/>
  <c r="AH86" i="6" s="1"/>
  <c r="S86" i="6"/>
  <c r="T86" i="6" s="1"/>
  <c r="U86" i="6" s="1"/>
  <c r="V86" i="6" s="1"/>
  <c r="X98" i="6"/>
  <c r="AG98" i="6" s="1"/>
  <c r="AH98" i="6" s="1"/>
  <c r="S98" i="6"/>
  <c r="T98" i="6" s="1"/>
  <c r="U98" i="6" s="1"/>
  <c r="V98" i="6" s="1"/>
  <c r="X102" i="6"/>
  <c r="AG102" i="6" s="1"/>
  <c r="AH102" i="6" s="1"/>
  <c r="S102" i="6"/>
  <c r="T102" i="6" s="1"/>
  <c r="U102" i="6" s="1"/>
  <c r="V102" i="6" s="1"/>
  <c r="X78" i="6"/>
  <c r="AG78" i="6" s="1"/>
  <c r="AH78" i="6" s="1"/>
  <c r="S78" i="6"/>
  <c r="T78" i="6" s="1"/>
  <c r="U78" i="6" s="1"/>
  <c r="V78" i="6" s="1"/>
  <c r="X90" i="6"/>
  <c r="AG90" i="6" s="1"/>
  <c r="AH90" i="6" s="1"/>
  <c r="S90" i="6"/>
  <c r="T90" i="6" s="1"/>
  <c r="U90" i="6" s="1"/>
  <c r="V90" i="6" s="1"/>
  <c r="X94" i="6"/>
  <c r="AG94" i="6" s="1"/>
  <c r="AH94" i="6" s="1"/>
  <c r="S94" i="6"/>
  <c r="T94" i="6" s="1"/>
  <c r="U94" i="6" s="1"/>
  <c r="V94" i="6" s="1"/>
  <c r="S14" i="5"/>
  <c r="T14" i="5" s="1"/>
  <c r="U14" i="5" s="1"/>
  <c r="V14" i="5" s="1"/>
  <c r="S18" i="5"/>
  <c r="T18" i="5" s="1"/>
  <c r="U18" i="5" s="1"/>
  <c r="V18" i="5" s="1"/>
  <c r="S22" i="5"/>
  <c r="T22" i="5" s="1"/>
  <c r="U22" i="5" s="1"/>
  <c r="V22" i="5" s="1"/>
  <c r="S26" i="5"/>
  <c r="T26" i="5" s="1"/>
  <c r="U26" i="5" s="1"/>
  <c r="V26" i="5" s="1"/>
  <c r="S30" i="5"/>
  <c r="T30" i="5" s="1"/>
  <c r="U30" i="5" s="1"/>
  <c r="V30" i="5" s="1"/>
  <c r="S34" i="5"/>
  <c r="T34" i="5" s="1"/>
  <c r="U34" i="5" s="1"/>
  <c r="V34" i="5" s="1"/>
  <c r="AH62" i="6" l="1"/>
  <c r="Y102" i="4" l="1"/>
  <c r="AI102" i="4" s="1"/>
  <c r="A102" i="4"/>
  <c r="B102" i="4" s="1"/>
  <c r="C102" i="4" s="1"/>
  <c r="D102" i="4" s="1"/>
  <c r="Y98" i="4"/>
  <c r="AI98" i="4" s="1"/>
  <c r="A98" i="4"/>
  <c r="B98" i="4" s="1"/>
  <c r="C98" i="4" s="1"/>
  <c r="D98" i="4" s="1"/>
  <c r="Y94" i="4"/>
  <c r="A94" i="4"/>
  <c r="B94" i="4" s="1"/>
  <c r="C94" i="4" s="1"/>
  <c r="D94" i="4" s="1"/>
  <c r="Y90" i="4"/>
  <c r="AI90" i="4" s="1"/>
  <c r="A90" i="4"/>
  <c r="B90" i="4" s="1"/>
  <c r="C90" i="4" s="1"/>
  <c r="D90" i="4" s="1"/>
  <c r="Y86" i="4"/>
  <c r="AI86" i="4" s="1"/>
  <c r="B86" i="4"/>
  <c r="C86" i="4" s="1"/>
  <c r="D86" i="4" s="1"/>
  <c r="A86" i="4"/>
  <c r="Y82" i="4"/>
  <c r="AI82" i="4" s="1"/>
  <c r="A82" i="4"/>
  <c r="B82" i="4" s="1"/>
  <c r="C82" i="4" s="1"/>
  <c r="D82" i="4" s="1"/>
  <c r="Y78" i="4"/>
  <c r="AI78" i="4" s="1"/>
  <c r="A78" i="4"/>
  <c r="B78" i="4" s="1"/>
  <c r="C78" i="4" s="1"/>
  <c r="D78" i="4" s="1"/>
  <c r="Y74" i="4"/>
  <c r="AI74" i="4" s="1"/>
  <c r="A74" i="4"/>
  <c r="B74" i="4" s="1"/>
  <c r="C74" i="4" s="1"/>
  <c r="D74" i="4" s="1"/>
  <c r="Y70" i="4"/>
  <c r="AI70" i="4" s="1"/>
  <c r="A70" i="4"/>
  <c r="B70" i="4" s="1"/>
  <c r="C70" i="4" s="1"/>
  <c r="D70" i="4" s="1"/>
  <c r="Y66" i="4"/>
  <c r="AI66" i="4" s="1"/>
  <c r="A66" i="4"/>
  <c r="B66" i="4" s="1"/>
  <c r="C66" i="4" s="1"/>
  <c r="D66" i="4" s="1"/>
  <c r="Y62" i="4"/>
  <c r="AI62" i="4" s="1"/>
  <c r="A62" i="4"/>
  <c r="B62" i="4" s="1"/>
  <c r="C62" i="4" s="1"/>
  <c r="D62" i="4" s="1"/>
  <c r="P8" i="4"/>
  <c r="G2" i="4"/>
  <c r="E102" i="4" l="1"/>
  <c r="F102" i="4" s="1"/>
  <c r="G102" i="4" s="1"/>
  <c r="H102" i="4" s="1"/>
  <c r="I102" i="4" s="1"/>
  <c r="J102" i="4" s="1"/>
  <c r="K102" i="4" s="1"/>
  <c r="L102" i="4" s="1"/>
  <c r="M102" i="4" s="1"/>
  <c r="N102" i="4" s="1"/>
  <c r="O102" i="4" s="1"/>
  <c r="P102" i="4" s="1"/>
  <c r="Q102" i="4" s="1"/>
  <c r="E70" i="4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E62" i="4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E74" i="4"/>
  <c r="F74" i="4" s="1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E78" i="4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E82" i="4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E66" i="4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E86" i="4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E90" i="4"/>
  <c r="F90" i="4" s="1"/>
  <c r="G90" i="4" s="1"/>
  <c r="H90" i="4" s="1"/>
  <c r="I90" i="4" s="1"/>
  <c r="J90" i="4" s="1"/>
  <c r="K90" i="4" s="1"/>
  <c r="L90" i="4" s="1"/>
  <c r="M90" i="4" s="1"/>
  <c r="N90" i="4" s="1"/>
  <c r="O90" i="4" s="1"/>
  <c r="P90" i="4" s="1"/>
  <c r="Q90" i="4" s="1"/>
  <c r="E94" i="4"/>
  <c r="F94" i="4" s="1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E98" i="4"/>
  <c r="F98" i="4" s="1"/>
  <c r="G98" i="4" s="1"/>
  <c r="H98" i="4" s="1"/>
  <c r="I98" i="4" s="1"/>
  <c r="J98" i="4" s="1"/>
  <c r="K98" i="4" s="1"/>
  <c r="L98" i="4" s="1"/>
  <c r="M98" i="4" s="1"/>
  <c r="N98" i="4" s="1"/>
  <c r="O98" i="4" s="1"/>
  <c r="P98" i="4" s="1"/>
  <c r="Q98" i="4" s="1"/>
  <c r="X94" i="4" l="1"/>
  <c r="AG94" i="4" s="1"/>
  <c r="AH94" i="4" s="1"/>
  <c r="S94" i="4"/>
  <c r="T94" i="4" s="1"/>
  <c r="U94" i="4" s="1"/>
  <c r="V94" i="4" s="1"/>
  <c r="X86" i="4"/>
  <c r="AG86" i="4" s="1"/>
  <c r="AH86" i="4" s="1"/>
  <c r="S86" i="4"/>
  <c r="T86" i="4" s="1"/>
  <c r="U86" i="4" s="1"/>
  <c r="V86" i="4" s="1"/>
  <c r="S82" i="4"/>
  <c r="T82" i="4" s="1"/>
  <c r="U82" i="4" s="1"/>
  <c r="V82" i="4" s="1"/>
  <c r="X82" i="4"/>
  <c r="AG82" i="4" s="1"/>
  <c r="AH82" i="4" s="1"/>
  <c r="S74" i="4"/>
  <c r="T74" i="4" s="1"/>
  <c r="U74" i="4" s="1"/>
  <c r="V74" i="4" s="1"/>
  <c r="X74" i="4"/>
  <c r="AG74" i="4" s="1"/>
  <c r="AH74" i="4" s="1"/>
  <c r="X70" i="4"/>
  <c r="AG70" i="4" s="1"/>
  <c r="AH70" i="4" s="1"/>
  <c r="S70" i="4"/>
  <c r="T70" i="4" s="1"/>
  <c r="U70" i="4" s="1"/>
  <c r="V70" i="4" s="1"/>
  <c r="S98" i="4"/>
  <c r="T98" i="4" s="1"/>
  <c r="U98" i="4" s="1"/>
  <c r="V98" i="4" s="1"/>
  <c r="X98" i="4"/>
  <c r="AG98" i="4" s="1"/>
  <c r="AH98" i="4" s="1"/>
  <c r="S90" i="4"/>
  <c r="T90" i="4" s="1"/>
  <c r="U90" i="4" s="1"/>
  <c r="V90" i="4" s="1"/>
  <c r="X90" i="4"/>
  <c r="AG90" i="4" s="1"/>
  <c r="AH90" i="4" s="1"/>
  <c r="S66" i="4"/>
  <c r="T66" i="4" s="1"/>
  <c r="U66" i="4" s="1"/>
  <c r="V66" i="4" s="1"/>
  <c r="X66" i="4"/>
  <c r="AG66" i="4" s="1"/>
  <c r="AH66" i="4" s="1"/>
  <c r="S78" i="4"/>
  <c r="T78" i="4" s="1"/>
  <c r="U78" i="4" s="1"/>
  <c r="V78" i="4" s="1"/>
  <c r="X78" i="4"/>
  <c r="AG78" i="4" s="1"/>
  <c r="AH78" i="4" s="1"/>
  <c r="S62" i="4"/>
  <c r="T62" i="4" s="1"/>
  <c r="U62" i="4" s="1"/>
  <c r="V62" i="4" s="1"/>
  <c r="X62" i="4"/>
  <c r="AG62" i="4" s="1"/>
  <c r="X102" i="4"/>
  <c r="AG102" i="4" s="1"/>
  <c r="AH102" i="4" s="1"/>
  <c r="S102" i="4"/>
  <c r="T102" i="4" s="1"/>
  <c r="U102" i="4" s="1"/>
  <c r="V102" i="4" s="1"/>
  <c r="AH62" i="4" l="1"/>
  <c r="Y102" i="3"/>
  <c r="AI102" i="3" s="1"/>
  <c r="A102" i="3"/>
  <c r="B102" i="3" s="1"/>
  <c r="C102" i="3" s="1"/>
  <c r="D102" i="3" s="1"/>
  <c r="E102" i="3" s="1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Y98" i="3"/>
  <c r="AI98" i="3" s="1"/>
  <c r="A98" i="3"/>
  <c r="B98" i="3" s="1"/>
  <c r="C98" i="3" s="1"/>
  <c r="D98" i="3" s="1"/>
  <c r="E98" i="3" s="1"/>
  <c r="F98" i="3" s="1"/>
  <c r="G98" i="3" s="1"/>
  <c r="H98" i="3" s="1"/>
  <c r="I98" i="3" s="1"/>
  <c r="J98" i="3" s="1"/>
  <c r="K98" i="3" s="1"/>
  <c r="L98" i="3" s="1"/>
  <c r="M98" i="3" s="1"/>
  <c r="N98" i="3" s="1"/>
  <c r="O98" i="3" s="1"/>
  <c r="P98" i="3" s="1"/>
  <c r="Q98" i="3" s="1"/>
  <c r="Y94" i="3"/>
  <c r="A94" i="3"/>
  <c r="B94" i="3" s="1"/>
  <c r="C94" i="3" s="1"/>
  <c r="D94" i="3" s="1"/>
  <c r="E94" i="3" s="1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Y90" i="3"/>
  <c r="AI90" i="3" s="1"/>
  <c r="A90" i="3"/>
  <c r="B90" i="3" s="1"/>
  <c r="C90" i="3" s="1"/>
  <c r="D90" i="3" s="1"/>
  <c r="E90" i="3" s="1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Y86" i="3"/>
  <c r="AI86" i="3" s="1"/>
  <c r="A86" i="3"/>
  <c r="B86" i="3" s="1"/>
  <c r="C86" i="3" s="1"/>
  <c r="D86" i="3" s="1"/>
  <c r="E86" i="3" s="1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Y82" i="3"/>
  <c r="AI82" i="3" s="1"/>
  <c r="A82" i="3"/>
  <c r="B82" i="3" s="1"/>
  <c r="C82" i="3" s="1"/>
  <c r="D82" i="3" s="1"/>
  <c r="E82" i="3" s="1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Y78" i="3"/>
  <c r="AI78" i="3" s="1"/>
  <c r="A78" i="3"/>
  <c r="B78" i="3" s="1"/>
  <c r="C78" i="3" s="1"/>
  <c r="D78" i="3" s="1"/>
  <c r="E78" i="3" s="1"/>
  <c r="F78" i="3" s="1"/>
  <c r="G78" i="3" s="1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Y74" i="3"/>
  <c r="AI74" i="3" s="1"/>
  <c r="A74" i="3"/>
  <c r="B74" i="3" s="1"/>
  <c r="C74" i="3" s="1"/>
  <c r="D74" i="3" s="1"/>
  <c r="E74" i="3" s="1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Y70" i="3"/>
  <c r="AI70" i="3" s="1"/>
  <c r="A70" i="3"/>
  <c r="B70" i="3" s="1"/>
  <c r="C70" i="3" s="1"/>
  <c r="D70" i="3" s="1"/>
  <c r="E70" i="3" s="1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Y66" i="3"/>
  <c r="AI66" i="3" s="1"/>
  <c r="A66" i="3"/>
  <c r="B66" i="3" s="1"/>
  <c r="C66" i="3" s="1"/>
  <c r="D66" i="3" s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Y62" i="3"/>
  <c r="AI62" i="3" s="1"/>
  <c r="A62" i="3"/>
  <c r="B62" i="3" s="1"/>
  <c r="C62" i="3" s="1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X62" i="3" l="1"/>
  <c r="AG62" i="3" s="1"/>
  <c r="S62" i="3"/>
  <c r="T62" i="3" s="1"/>
  <c r="U62" i="3" s="1"/>
  <c r="V62" i="3" s="1"/>
  <c r="X70" i="3"/>
  <c r="AG70" i="3" s="1"/>
  <c r="AH70" i="3" s="1"/>
  <c r="S70" i="3"/>
  <c r="T70" i="3" s="1"/>
  <c r="U70" i="3" s="1"/>
  <c r="V70" i="3" s="1"/>
  <c r="X74" i="3"/>
  <c r="AG74" i="3" s="1"/>
  <c r="AH74" i="3" s="1"/>
  <c r="S74" i="3"/>
  <c r="T74" i="3" s="1"/>
  <c r="U74" i="3" s="1"/>
  <c r="V74" i="3" s="1"/>
  <c r="X86" i="3"/>
  <c r="AG86" i="3" s="1"/>
  <c r="AH86" i="3" s="1"/>
  <c r="S86" i="3"/>
  <c r="T86" i="3" s="1"/>
  <c r="U86" i="3" s="1"/>
  <c r="V86" i="3" s="1"/>
  <c r="X90" i="3"/>
  <c r="AG90" i="3" s="1"/>
  <c r="AH90" i="3" s="1"/>
  <c r="S90" i="3"/>
  <c r="T90" i="3" s="1"/>
  <c r="U90" i="3" s="1"/>
  <c r="V90" i="3" s="1"/>
  <c r="X102" i="3"/>
  <c r="AG102" i="3" s="1"/>
  <c r="AH102" i="3" s="1"/>
  <c r="S102" i="3"/>
  <c r="T102" i="3" s="1"/>
  <c r="U102" i="3" s="1"/>
  <c r="V102" i="3" s="1"/>
  <c r="X66" i="3"/>
  <c r="AG66" i="3" s="1"/>
  <c r="AH66" i="3" s="1"/>
  <c r="S66" i="3"/>
  <c r="T66" i="3" s="1"/>
  <c r="U66" i="3" s="1"/>
  <c r="V66" i="3" s="1"/>
  <c r="X78" i="3"/>
  <c r="AG78" i="3" s="1"/>
  <c r="AH78" i="3" s="1"/>
  <c r="S78" i="3"/>
  <c r="T78" i="3" s="1"/>
  <c r="U78" i="3" s="1"/>
  <c r="V78" i="3" s="1"/>
  <c r="X82" i="3"/>
  <c r="AG82" i="3" s="1"/>
  <c r="AH82" i="3" s="1"/>
  <c r="S82" i="3"/>
  <c r="T82" i="3" s="1"/>
  <c r="U82" i="3" s="1"/>
  <c r="V82" i="3" s="1"/>
  <c r="X94" i="3"/>
  <c r="AG94" i="3" s="1"/>
  <c r="AH94" i="3" s="1"/>
  <c r="S94" i="3"/>
  <c r="T94" i="3" s="1"/>
  <c r="U94" i="3" s="1"/>
  <c r="V94" i="3" s="1"/>
  <c r="X98" i="3"/>
  <c r="AG98" i="3" s="1"/>
  <c r="AH98" i="3" s="1"/>
  <c r="S98" i="3"/>
  <c r="T98" i="3" s="1"/>
  <c r="U98" i="3" s="1"/>
  <c r="V98" i="3" s="1"/>
  <c r="AH62" i="3" l="1"/>
  <c r="G5" i="3" s="1"/>
  <c r="Y102" i="2" l="1"/>
  <c r="AI102" i="2" s="1"/>
  <c r="A102" i="2"/>
  <c r="B102" i="2" s="1"/>
  <c r="C102" i="2" s="1"/>
  <c r="D102" i="2" s="1"/>
  <c r="E102" i="2" s="1"/>
  <c r="F102" i="2" s="1"/>
  <c r="G102" i="2" s="1"/>
  <c r="H102" i="2" s="1"/>
  <c r="I102" i="2" s="1"/>
  <c r="J102" i="2" s="1"/>
  <c r="K102" i="2" s="1"/>
  <c r="L102" i="2" s="1"/>
  <c r="M102" i="2" s="1"/>
  <c r="N102" i="2" s="1"/>
  <c r="O102" i="2" s="1"/>
  <c r="P102" i="2" s="1"/>
  <c r="Q102" i="2" s="1"/>
  <c r="Y98" i="2"/>
  <c r="AI98" i="2" s="1"/>
  <c r="A98" i="2"/>
  <c r="B98" i="2" s="1"/>
  <c r="C98" i="2" s="1"/>
  <c r="D98" i="2" s="1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O98" i="2" s="1"/>
  <c r="P98" i="2" s="1"/>
  <c r="Q98" i="2" s="1"/>
  <c r="Y94" i="2"/>
  <c r="A94" i="2"/>
  <c r="B94" i="2" s="1"/>
  <c r="C94" i="2" s="1"/>
  <c r="D94" i="2" s="1"/>
  <c r="E94" i="2" s="1"/>
  <c r="F94" i="2" s="1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Y90" i="2"/>
  <c r="AI90" i="2" s="1"/>
  <c r="A90" i="2"/>
  <c r="B90" i="2" s="1"/>
  <c r="C90" i="2" s="1"/>
  <c r="D90" i="2" s="1"/>
  <c r="E90" i="2" s="1"/>
  <c r="F90" i="2" s="1"/>
  <c r="G90" i="2" s="1"/>
  <c r="H90" i="2" s="1"/>
  <c r="I90" i="2" s="1"/>
  <c r="J90" i="2" s="1"/>
  <c r="K90" i="2" s="1"/>
  <c r="L90" i="2" s="1"/>
  <c r="M90" i="2" s="1"/>
  <c r="N90" i="2" s="1"/>
  <c r="O90" i="2" s="1"/>
  <c r="P90" i="2" s="1"/>
  <c r="Q90" i="2" s="1"/>
  <c r="Y86" i="2"/>
  <c r="AI86" i="2" s="1"/>
  <c r="A86" i="2"/>
  <c r="B86" i="2" s="1"/>
  <c r="C86" i="2" s="1"/>
  <c r="D86" i="2" s="1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Y82" i="2"/>
  <c r="AI82" i="2" s="1"/>
  <c r="A82" i="2"/>
  <c r="B82" i="2" s="1"/>
  <c r="C82" i="2" s="1"/>
  <c r="D82" i="2" s="1"/>
  <c r="E82" i="2" s="1"/>
  <c r="F82" i="2" s="1"/>
  <c r="G82" i="2" s="1"/>
  <c r="H82" i="2" s="1"/>
  <c r="I82" i="2" s="1"/>
  <c r="J82" i="2" s="1"/>
  <c r="K82" i="2" s="1"/>
  <c r="L82" i="2" s="1"/>
  <c r="M82" i="2" s="1"/>
  <c r="N82" i="2" s="1"/>
  <c r="O82" i="2" s="1"/>
  <c r="P82" i="2" s="1"/>
  <c r="Q82" i="2" s="1"/>
  <c r="Y78" i="2"/>
  <c r="AI78" i="2" s="1"/>
  <c r="A78" i="2"/>
  <c r="B78" i="2" s="1"/>
  <c r="C78" i="2" s="1"/>
  <c r="D78" i="2" s="1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P78" i="2" s="1"/>
  <c r="Q78" i="2" s="1"/>
  <c r="Y74" i="2"/>
  <c r="AI74" i="2" s="1"/>
  <c r="A74" i="2"/>
  <c r="B74" i="2" s="1"/>
  <c r="C74" i="2" s="1"/>
  <c r="D74" i="2" s="1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P74" i="2" s="1"/>
  <c r="Q74" i="2" s="1"/>
  <c r="Y70" i="2"/>
  <c r="AI70" i="2" s="1"/>
  <c r="A70" i="2"/>
  <c r="B70" i="2" s="1"/>
  <c r="C70" i="2" s="1"/>
  <c r="D70" i="2" s="1"/>
  <c r="E70" i="2" s="1"/>
  <c r="F70" i="2" s="1"/>
  <c r="G70" i="2" s="1"/>
  <c r="H70" i="2" s="1"/>
  <c r="I70" i="2" s="1"/>
  <c r="J70" i="2" s="1"/>
  <c r="K70" i="2" s="1"/>
  <c r="L70" i="2" s="1"/>
  <c r="M70" i="2" s="1"/>
  <c r="N70" i="2" s="1"/>
  <c r="O70" i="2" s="1"/>
  <c r="P70" i="2" s="1"/>
  <c r="Q70" i="2" s="1"/>
  <c r="Y66" i="2"/>
  <c r="AI66" i="2" s="1"/>
  <c r="A66" i="2"/>
  <c r="B66" i="2" s="1"/>
  <c r="C66" i="2" s="1"/>
  <c r="D66" i="2" s="1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Y62" i="2"/>
  <c r="AI62" i="2" s="1"/>
  <c r="A62" i="2"/>
  <c r="B62" i="2" s="1"/>
  <c r="C62" i="2" s="1"/>
  <c r="D62" i="2" s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P8" i="2"/>
  <c r="G2" i="2"/>
  <c r="X66" i="2" l="1"/>
  <c r="AG66" i="2" s="1"/>
  <c r="AH66" i="2" s="1"/>
  <c r="S66" i="2"/>
  <c r="T66" i="2" s="1"/>
  <c r="U66" i="2" s="1"/>
  <c r="V66" i="2" s="1"/>
  <c r="X78" i="2"/>
  <c r="AG78" i="2" s="1"/>
  <c r="AH78" i="2" s="1"/>
  <c r="S78" i="2"/>
  <c r="T78" i="2" s="1"/>
  <c r="U78" i="2" s="1"/>
  <c r="V78" i="2" s="1"/>
  <c r="X70" i="2"/>
  <c r="AG70" i="2" s="1"/>
  <c r="AH70" i="2" s="1"/>
  <c r="S70" i="2"/>
  <c r="T70" i="2" s="1"/>
  <c r="U70" i="2" s="1"/>
  <c r="V70" i="2" s="1"/>
  <c r="X74" i="2"/>
  <c r="AG74" i="2" s="1"/>
  <c r="AH74" i="2" s="1"/>
  <c r="S74" i="2"/>
  <c r="T74" i="2" s="1"/>
  <c r="U74" i="2" s="1"/>
  <c r="V74" i="2" s="1"/>
  <c r="X86" i="2"/>
  <c r="AG86" i="2" s="1"/>
  <c r="AH86" i="2" s="1"/>
  <c r="S86" i="2"/>
  <c r="T86" i="2" s="1"/>
  <c r="U86" i="2" s="1"/>
  <c r="V86" i="2" s="1"/>
  <c r="X90" i="2"/>
  <c r="AG90" i="2" s="1"/>
  <c r="AH90" i="2" s="1"/>
  <c r="S90" i="2"/>
  <c r="T90" i="2" s="1"/>
  <c r="U90" i="2" s="1"/>
  <c r="V90" i="2" s="1"/>
  <c r="X102" i="2"/>
  <c r="AG102" i="2" s="1"/>
  <c r="AH102" i="2" s="1"/>
  <c r="S102" i="2"/>
  <c r="T102" i="2" s="1"/>
  <c r="U102" i="2" s="1"/>
  <c r="V102" i="2" s="1"/>
  <c r="X62" i="2"/>
  <c r="AG62" i="2" s="1"/>
  <c r="S62" i="2"/>
  <c r="T62" i="2" s="1"/>
  <c r="U62" i="2" s="1"/>
  <c r="V62" i="2" s="1"/>
  <c r="X82" i="2"/>
  <c r="AG82" i="2" s="1"/>
  <c r="AH82" i="2" s="1"/>
  <c r="S82" i="2"/>
  <c r="T82" i="2" s="1"/>
  <c r="U82" i="2" s="1"/>
  <c r="V82" i="2" s="1"/>
  <c r="X94" i="2"/>
  <c r="AG94" i="2" s="1"/>
  <c r="AH94" i="2" s="1"/>
  <c r="S94" i="2"/>
  <c r="T94" i="2" s="1"/>
  <c r="U94" i="2" s="1"/>
  <c r="V94" i="2" s="1"/>
  <c r="X98" i="2"/>
  <c r="AG98" i="2" s="1"/>
  <c r="AH98" i="2" s="1"/>
  <c r="S98" i="2"/>
  <c r="T98" i="2" s="1"/>
  <c r="U98" i="2" s="1"/>
  <c r="V98" i="2" s="1"/>
  <c r="AH62" i="2" l="1"/>
  <c r="G5" i="2" s="1"/>
  <c r="Y102" i="1" l="1"/>
  <c r="A102" i="1"/>
  <c r="B102" i="1" s="1"/>
  <c r="C102" i="1" s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Y98" i="1"/>
  <c r="A98" i="1"/>
  <c r="B98" i="1" s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Y94" i="1"/>
  <c r="A94" i="1"/>
  <c r="B94" i="1" s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Y90" i="1"/>
  <c r="A90" i="1"/>
  <c r="B90" i="1" s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Y86" i="1"/>
  <c r="A86" i="1"/>
  <c r="B86" i="1" s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Y82" i="1"/>
  <c r="A82" i="1"/>
  <c r="B82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Y78" i="1"/>
  <c r="A78" i="1"/>
  <c r="B78" i="1" s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Y74" i="1"/>
  <c r="A74" i="1"/>
  <c r="B74" i="1" s="1"/>
  <c r="C74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Y70" i="1"/>
  <c r="A70" i="1"/>
  <c r="B70" i="1" s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Y66" i="1"/>
  <c r="A66" i="1"/>
  <c r="B66" i="1" s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Y62" i="1"/>
  <c r="A62" i="1"/>
  <c r="B62" i="1" s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G2" i="1"/>
  <c r="P7" i="1" l="1"/>
  <c r="AG62" i="1"/>
  <c r="X62" i="1"/>
  <c r="S62" i="1"/>
  <c r="T62" i="1" s="1"/>
  <c r="U62" i="1" s="1"/>
  <c r="V62" i="1" s="1"/>
  <c r="AG74" i="1"/>
  <c r="X74" i="1"/>
  <c r="S74" i="1"/>
  <c r="T74" i="1" s="1"/>
  <c r="U74" i="1" s="1"/>
  <c r="V74" i="1" s="1"/>
  <c r="AG78" i="1"/>
  <c r="X78" i="1"/>
  <c r="S78" i="1"/>
  <c r="T78" i="1" s="1"/>
  <c r="U78" i="1" s="1"/>
  <c r="V78" i="1" s="1"/>
  <c r="AG90" i="1"/>
  <c r="X90" i="1"/>
  <c r="S90" i="1"/>
  <c r="T90" i="1" s="1"/>
  <c r="U90" i="1" s="1"/>
  <c r="V90" i="1" s="1"/>
  <c r="AG94" i="1"/>
  <c r="X94" i="1"/>
  <c r="S94" i="1"/>
  <c r="T94" i="1" s="1"/>
  <c r="U94" i="1" s="1"/>
  <c r="V94" i="1" s="1"/>
  <c r="AG66" i="1"/>
  <c r="X66" i="1"/>
  <c r="S66" i="1"/>
  <c r="T66" i="1" s="1"/>
  <c r="U66" i="1" s="1"/>
  <c r="V66" i="1" s="1"/>
  <c r="AG70" i="1"/>
  <c r="X70" i="1"/>
  <c r="S70" i="1"/>
  <c r="T70" i="1" s="1"/>
  <c r="U70" i="1" s="1"/>
  <c r="V70" i="1" s="1"/>
  <c r="AG82" i="1"/>
  <c r="X82" i="1"/>
  <c r="S82" i="1"/>
  <c r="T82" i="1" s="1"/>
  <c r="U82" i="1" s="1"/>
  <c r="V82" i="1" s="1"/>
  <c r="AG86" i="1"/>
  <c r="X86" i="1"/>
  <c r="S86" i="1"/>
  <c r="T86" i="1" s="1"/>
  <c r="U86" i="1" s="1"/>
  <c r="V86" i="1" s="1"/>
  <c r="AG98" i="1"/>
  <c r="X98" i="1"/>
  <c r="S98" i="1"/>
  <c r="T98" i="1" s="1"/>
  <c r="U98" i="1" s="1"/>
  <c r="V98" i="1" s="1"/>
  <c r="AG102" i="1"/>
  <c r="X102" i="1"/>
  <c r="S102" i="1"/>
  <c r="T102" i="1" s="1"/>
  <c r="U102" i="1" s="1"/>
  <c r="V102" i="1" s="1"/>
  <c r="G25" i="11" l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G25" i="6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G25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G25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G25" i="10" l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G25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11"/>
  <c r="R26" i="6"/>
  <c r="R26" i="4"/>
  <c r="R26" i="1"/>
  <c r="AG26" i="1"/>
  <c r="AG106" i="1" s="1"/>
  <c r="X26" i="4" l="1"/>
  <c r="AG26" i="4" s="1"/>
  <c r="AG106" i="4" s="1"/>
  <c r="S26" i="4"/>
  <c r="T26" i="4" s="1"/>
  <c r="U26" i="4" s="1"/>
  <c r="V26" i="4" s="1"/>
  <c r="X26" i="6"/>
  <c r="AG26" i="6" s="1"/>
  <c r="AG106" i="6" s="1"/>
  <c r="S26" i="6"/>
  <c r="T26" i="6" s="1"/>
  <c r="U26" i="6" s="1"/>
  <c r="V26" i="6" s="1"/>
  <c r="X26" i="11"/>
  <c r="AG26" i="11" s="1"/>
  <c r="S26" i="11"/>
  <c r="T26" i="11" s="1"/>
  <c r="U26" i="11" s="1"/>
  <c r="V26" i="11" s="1"/>
  <c r="X26" i="1"/>
  <c r="S26" i="1"/>
  <c r="T26" i="1" s="1"/>
  <c r="U26" i="1" s="1"/>
  <c r="V26" i="1" s="1"/>
  <c r="R26" i="10"/>
  <c r="R26" i="9"/>
  <c r="AH26" i="1"/>
  <c r="AH26" i="6" l="1"/>
  <c r="AH26" i="4"/>
  <c r="AH106" i="4" s="1"/>
  <c r="G5" i="4" s="1"/>
  <c r="AH26" i="11"/>
  <c r="AG102" i="11"/>
  <c r="AH106" i="1"/>
  <c r="G5" i="1" s="1"/>
  <c r="AH106" i="6"/>
  <c r="G5" i="6" s="1"/>
  <c r="X26" i="9"/>
  <c r="AH26" i="9" s="1"/>
  <c r="S26" i="9"/>
  <c r="T26" i="9" s="1"/>
  <c r="U26" i="9" s="1"/>
  <c r="V26" i="9" s="1"/>
  <c r="X26" i="10"/>
  <c r="AG26" i="10" s="1"/>
  <c r="S26" i="10"/>
  <c r="T26" i="10" s="1"/>
  <c r="U26" i="10" s="1"/>
  <c r="V26" i="10" s="1"/>
  <c r="AH26" i="10"/>
  <c r="AG26" i="9"/>
  <c r="AG94" i="9" s="1"/>
  <c r="AH102" i="11" l="1"/>
  <c r="G5" i="11" s="1"/>
  <c r="AH94" i="9"/>
  <c r="G5" i="9" s="1"/>
  <c r="E17" i="10" l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X18" i="10" l="1"/>
  <c r="AG18" i="10" s="1"/>
  <c r="S18" i="10"/>
  <c r="AH18" i="10" l="1"/>
  <c r="AH94" i="10" s="1"/>
  <c r="G5" i="10" s="1"/>
  <c r="AG94" i="10"/>
  <c r="T17" i="10" l="1"/>
  <c r="T17" i="9"/>
  <c r="T17" i="11"/>
  <c r="T17" i="8"/>
  <c r="T17" i="2"/>
  <c r="T17" i="6"/>
  <c r="T17" i="4"/>
  <c r="T17" i="3"/>
  <c r="T17" i="1"/>
  <c r="AI18" i="10" l="1"/>
  <c r="AI94" i="10" s="1"/>
  <c r="P4" i="10" s="1"/>
  <c r="Y18" i="10"/>
  <c r="T18" i="10"/>
  <c r="U18" i="10" s="1"/>
  <c r="V18" i="10" s="1"/>
  <c r="Y94" i="10" s="1"/>
  <c r="G8" i="10" s="1"/>
  <c r="AI18" i="9"/>
  <c r="AI94" i="9" s="1"/>
  <c r="P4" i="9" s="1"/>
  <c r="Y18" i="9"/>
  <c r="T18" i="9"/>
  <c r="U18" i="9" s="1"/>
  <c r="V18" i="9" s="1"/>
  <c r="Y94" i="9" s="1"/>
  <c r="G8" i="9" s="1"/>
  <c r="AI18" i="11"/>
  <c r="AI102" i="11" s="1"/>
  <c r="P4" i="11" s="1"/>
  <c r="Y18" i="11"/>
  <c r="T18" i="11"/>
  <c r="U18" i="11" s="1"/>
  <c r="V18" i="11" s="1"/>
  <c r="Y102" i="11" s="1"/>
  <c r="G8" i="11" s="1"/>
  <c r="AI18" i="8"/>
  <c r="AI86" i="8" s="1"/>
  <c r="P4" i="8" s="1"/>
  <c r="Y18" i="8"/>
  <c r="T18" i="8"/>
  <c r="U18" i="8" s="1"/>
  <c r="V18" i="8" s="1"/>
  <c r="Y86" i="8" s="1"/>
  <c r="G8" i="8" s="1"/>
  <c r="Y18" i="2"/>
  <c r="AI18" i="2" s="1"/>
  <c r="AI106" i="2" s="1"/>
  <c r="P4" i="2" s="1"/>
  <c r="T18" i="2"/>
  <c r="U18" i="2" s="1"/>
  <c r="V18" i="2" s="1"/>
  <c r="Y106" i="2" s="1"/>
  <c r="G8" i="2" s="1"/>
  <c r="Y18" i="6"/>
  <c r="AI18" i="6" s="1"/>
  <c r="AI106" i="6" s="1"/>
  <c r="P4" i="6" s="1"/>
  <c r="T18" i="6"/>
  <c r="U18" i="6" s="1"/>
  <c r="V18" i="6" s="1"/>
  <c r="Y106" i="6" s="1"/>
  <c r="G8" i="6" s="1"/>
  <c r="Y18" i="4"/>
  <c r="AI18" i="4" s="1"/>
  <c r="AI106" i="4" s="1"/>
  <c r="P4" i="4" s="1"/>
  <c r="T18" i="4"/>
  <c r="U18" i="4" s="1"/>
  <c r="V18" i="4" s="1"/>
  <c r="Y106" i="4" s="1"/>
  <c r="G8" i="4" s="1"/>
  <c r="Y18" i="3"/>
  <c r="AI18" i="3" s="1"/>
  <c r="AI106" i="3" s="1"/>
  <c r="P4" i="3" s="1"/>
  <c r="T18" i="3"/>
  <c r="U18" i="3" s="1"/>
  <c r="V18" i="3" s="1"/>
  <c r="Y106" i="3" s="1"/>
  <c r="G8" i="3" s="1"/>
  <c r="Y18" i="1"/>
  <c r="AI18" i="1" s="1"/>
  <c r="AI106" i="1" s="1"/>
  <c r="P4" i="1" s="1"/>
  <c r="T18" i="1"/>
  <c r="U18" i="1" s="1"/>
  <c r="V18" i="1" s="1"/>
  <c r="Y106" i="1" s="1"/>
  <c r="G8" i="1" s="1"/>
</calcChain>
</file>

<file path=xl/sharedStrings.xml><?xml version="1.0" encoding="utf-8"?>
<sst xmlns="http://schemas.openxmlformats.org/spreadsheetml/2006/main" count="3904" uniqueCount="148">
  <si>
    <t>Weeks Won</t>
  </si>
  <si>
    <t>High Score Playoffs</t>
  </si>
  <si>
    <t>High Score Week</t>
  </si>
  <si>
    <t>Low Score Playoffs</t>
  </si>
  <si>
    <t>Low Score Week</t>
  </si>
  <si>
    <t>Avg Playoffs</t>
  </si>
  <si>
    <t>Avg Week</t>
  </si>
  <si>
    <t>High Score Pro Bowl</t>
  </si>
  <si>
    <t>High Score Season</t>
  </si>
  <si>
    <t>Low Score Pro Bowl</t>
  </si>
  <si>
    <t>Low Score Season</t>
  </si>
  <si>
    <t>Avg Pro Bowl</t>
  </si>
  <si>
    <t>Avg Season</t>
  </si>
  <si>
    <t>100+ Scoring Weeks</t>
  </si>
  <si>
    <t>Total $ Won</t>
  </si>
  <si>
    <t>2008 Weekly Scoring</t>
  </si>
  <si>
    <t>PB</t>
  </si>
  <si>
    <t>2007 Weekly Scoring</t>
  </si>
  <si>
    <t>2006 Weekly Scoring</t>
  </si>
  <si>
    <t>2005 Weekly Scoring</t>
  </si>
  <si>
    <t>2004 Weekly Scoring</t>
  </si>
  <si>
    <t>2003 Weekly Scoring</t>
  </si>
  <si>
    <t>2002 Weekly Scoring</t>
  </si>
  <si>
    <t>High</t>
  </si>
  <si>
    <t>Low</t>
  </si>
  <si>
    <t>2009 Weekly Scoring</t>
  </si>
  <si>
    <t>2010 Weekly Scoring</t>
  </si>
  <si>
    <t>2012 Weekly Scoring</t>
  </si>
  <si>
    <t>Playoffs</t>
  </si>
  <si>
    <t>Reg Seas</t>
  </si>
  <si>
    <t>Reg Tot</t>
  </si>
  <si>
    <t>Play Tot</t>
  </si>
  <si>
    <t>Finish</t>
  </si>
  <si>
    <t>Wins</t>
  </si>
  <si>
    <t>100+ Wks</t>
  </si>
  <si>
    <t>Reg Season Tot</t>
  </si>
  <si>
    <t>Playoff Avg</t>
  </si>
  <si>
    <t>PB Avg</t>
  </si>
  <si>
    <t>2011 Weekly Scoring</t>
  </si>
  <si>
    <t>Avg Finish</t>
  </si>
  <si>
    <t>Reg Season Avg</t>
  </si>
  <si>
    <t>Averages must be updated after each added season</t>
  </si>
  <si>
    <t>0 (5 times)</t>
  </si>
  <si>
    <t>0 (twice)</t>
  </si>
  <si>
    <t>44 (2)</t>
  </si>
  <si>
    <t>5*</t>
  </si>
  <si>
    <t>*Record</t>
  </si>
  <si>
    <t>14*</t>
  </si>
  <si>
    <t>*tied for week</t>
  </si>
  <si>
    <t>Grim Reapers-Est 2005-doug1993@hotmail.com</t>
  </si>
  <si>
    <t>Record</t>
  </si>
  <si>
    <t>209 (Record)</t>
  </si>
  <si>
    <t>SUPER SIMIANS -Est 2005--gtbobby93@msn.com</t>
  </si>
  <si>
    <t>2013 Weekly Scoring</t>
  </si>
  <si>
    <t>2014 Weekly Scoring</t>
  </si>
  <si>
    <t>2015 Weekly Scoring</t>
  </si>
  <si>
    <t>2016 Weekly Scoring</t>
  </si>
  <si>
    <t>2017 Weekly Scoring</t>
  </si>
  <si>
    <t>2018 Weekly Scoring</t>
  </si>
  <si>
    <t>2019 Weekly Scoring</t>
  </si>
  <si>
    <t>2020 Weekly Scoring</t>
  </si>
  <si>
    <t>2021 Weekly Scoring</t>
  </si>
  <si>
    <t>2022 Weekly Scoring</t>
  </si>
  <si>
    <t>Overall Season</t>
  </si>
  <si>
    <t>Avg</t>
  </si>
  <si>
    <t>$won$</t>
  </si>
  <si>
    <t>$Won$</t>
  </si>
  <si>
    <t>2023 Weekly Scoring</t>
  </si>
  <si>
    <t>*PB=no $</t>
  </si>
  <si>
    <t>*Pro Bowl</t>
  </si>
  <si>
    <t>twice</t>
  </si>
  <si>
    <t>2024 Weekly Scoring</t>
  </si>
  <si>
    <t>thru week 0, 2017</t>
  </si>
  <si>
    <t>204 Weekly Scoring</t>
  </si>
  <si>
    <t># Pro Bowl-non $</t>
  </si>
  <si>
    <t>*PB Win</t>
  </si>
  <si>
    <t>wk 3=tie</t>
  </si>
  <si>
    <t>wk 3 was tie</t>
  </si>
  <si>
    <t>0 (10 times)</t>
  </si>
  <si>
    <t>Had $60 still from last season</t>
  </si>
  <si>
    <t>76*</t>
  </si>
  <si>
    <t>*twice</t>
  </si>
  <si>
    <t>75 (FMFFL Record)</t>
  </si>
  <si>
    <t>ATTITUDE ADJUSTERS--Est 2002</t>
  </si>
  <si>
    <t>XTREME BANDITS--Est 2002</t>
  </si>
  <si>
    <t>Junkyard Frogs-Est 2002</t>
  </si>
  <si>
    <t>FIGHTING HELLFISH--Est 2002</t>
  </si>
  <si>
    <t>PIRATE KINGS--Est 2007</t>
  </si>
  <si>
    <t>TATTOOED OUTLAWS--Est 2004</t>
  </si>
  <si>
    <t>WARRIOR POETS--Est 2003</t>
  </si>
  <si>
    <t>2025 Weekly Scoring</t>
  </si>
  <si>
    <t>2026 Weekly Scoring</t>
  </si>
  <si>
    <t>0 (6 times)</t>
  </si>
  <si>
    <t>1 win was pro bowl</t>
  </si>
  <si>
    <t>THE PAPIO FAMILY--Est 2002</t>
  </si>
  <si>
    <t>No Pro Bowl played</t>
  </si>
  <si>
    <t>0 (12 times)</t>
  </si>
  <si>
    <t>0 (11 times)</t>
  </si>
  <si>
    <t>*</t>
  </si>
  <si>
    <t>*FMFFL Record</t>
  </si>
  <si>
    <t>3 Pro Bowl Wins</t>
  </si>
  <si>
    <t>2011 Champion</t>
  </si>
  <si>
    <t>1 Pro Bowl Wins</t>
  </si>
  <si>
    <t>2010 Champion</t>
  </si>
  <si>
    <t>2014 Champion</t>
  </si>
  <si>
    <t>2002 Champion</t>
  </si>
  <si>
    <t>2004 Champion</t>
  </si>
  <si>
    <t>2005 Champion</t>
  </si>
  <si>
    <t>2006 Champion</t>
  </si>
  <si>
    <t>2008 Champion</t>
  </si>
  <si>
    <t>Known as Loveland Family 2002-2019</t>
  </si>
  <si>
    <t>2  Pro Bowl Wins</t>
  </si>
  <si>
    <t>2007 Champion</t>
  </si>
  <si>
    <t>2015 Champion</t>
  </si>
  <si>
    <t>2016 Champion</t>
  </si>
  <si>
    <t>4  Pro Bowl Wins</t>
  </si>
  <si>
    <t>2003 Champion</t>
  </si>
  <si>
    <t>2009 Champion</t>
  </si>
  <si>
    <t>2013 Champion</t>
  </si>
  <si>
    <t>2019 Champion</t>
  </si>
  <si>
    <t>NEW OWNER--Est 2022--email@email.com</t>
  </si>
  <si>
    <t>Items in 2022 will need to be divided by 1</t>
  </si>
  <si>
    <t>Will need to be changed to 2 for 2023 season.</t>
  </si>
  <si>
    <t>1  Pro Bowl Wins</t>
  </si>
  <si>
    <t>2012 Champion</t>
  </si>
  <si>
    <t>2018 Champion</t>
  </si>
  <si>
    <t>2020 Champion</t>
  </si>
  <si>
    <t>NA</t>
  </si>
  <si>
    <t>2021 Champion</t>
  </si>
  <si>
    <t>0 (9 times)</t>
  </si>
  <si>
    <t>Things are ready for 2022 season….</t>
  </si>
  <si>
    <t>Will need to be changed to 22 for 2023 season.</t>
  </si>
  <si>
    <t>Things are ready for 2022 season….21</t>
  </si>
  <si>
    <t>Things are ready for 2022 season….16</t>
  </si>
  <si>
    <t>Will need to be changed to 17 for 2023 season.</t>
  </si>
  <si>
    <t>Will need to be changed to 20 for 2023 season.</t>
  </si>
  <si>
    <t>Things are ready for 2022 season….19</t>
  </si>
  <si>
    <t>Things are ready for 2022 season….20</t>
  </si>
  <si>
    <t>Will need to be changed to 21 for 2023 season.</t>
  </si>
  <si>
    <t>Things are ready for 2022 season….18</t>
  </si>
  <si>
    <t>Will need to be changed to 19 for 2023 season.</t>
  </si>
  <si>
    <t>0 (17 times)</t>
  </si>
  <si>
    <t>2022 Third Place</t>
  </si>
  <si>
    <t>2022 Runner-Up</t>
  </si>
  <si>
    <t>2022 Champion</t>
  </si>
  <si>
    <t>0 (8 times)</t>
  </si>
  <si>
    <t>2023 Champion</t>
  </si>
  <si>
    <t>146*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</si>
</sst>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"/>
    <numFmt numFmtId="165" formatCode="&quot;$&quot;#,##0"/>
    <numFmt numFmtId="166" formatCode="#,##0.0"/>
  </numFmts>
  <fonts count="24" x14ac:knownFonts="1">
    <font>
      <sz val="10"/>
      <name val="Arial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color rgb="FF00206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2"/>
      </patternFill>
    </fill>
    <fill>
      <patternFill patternType="solid">
        <fgColor rgb="FF0070C0"/>
        <bgColor indexed="10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10"/>
      </patternFill>
    </fill>
    <fill>
      <patternFill patternType="solid">
        <fgColor theme="1"/>
        <bgColor indexed="9"/>
      </patternFill>
    </fill>
    <fill>
      <patternFill patternType="solid">
        <fgColor rgb="FF00B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8"/>
        <bgColor indexed="8"/>
      </patternFill>
    </fill>
    <fill>
      <patternFill patternType="solid">
        <bgColor indexed="9"/>
      </patternFill>
    </fill>
    <fill>
      <patternFill patternType="solid">
        <fgColor rgb="FF7030A0"/>
        <bgColor indexed="1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1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>
      <alignment horizontal="centerContinuous"/>
    </xf>
    <xf numFmtId="0" fontId="2" fillId="0" borderId="0" xfId="0" applyFont="1"/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6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3" fontId="2" fillId="0" borderId="0" xfId="0" applyNumberFormat="1" applyFont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5" fontId="2" fillId="0" borderId="7" xfId="0" applyNumberFormat="1" applyFont="1" applyBorder="1" applyAlignment="1" applyProtection="1">
      <alignment horizontal="centerContinuous"/>
      <protection locked="0"/>
    </xf>
    <xf numFmtId="0" fontId="2" fillId="0" borderId="7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4" fontId="2" fillId="0" borderId="1" xfId="0" applyNumberFormat="1" applyFont="1" applyBorder="1" applyAlignment="1" applyProtection="1">
      <alignment horizontal="centerContinuous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2" fillId="7" borderId="0" xfId="0" applyFont="1" applyFill="1" applyAlignment="1" applyProtection="1">
      <alignment horizontal="centerContinuous"/>
      <protection locked="0"/>
    </xf>
    <xf numFmtId="0" fontId="2" fillId="5" borderId="0" xfId="0" applyFont="1" applyFill="1" applyAlignment="1">
      <alignment horizontal="centerContinuous"/>
    </xf>
    <xf numFmtId="164" fontId="2" fillId="0" borderId="0" xfId="0" applyNumberFormat="1" applyFont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/>
    <xf numFmtId="0" fontId="5" fillId="0" borderId="5" xfId="0" applyFont="1" applyBorder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Continuous"/>
      <protection locked="0"/>
    </xf>
    <xf numFmtId="0" fontId="2" fillId="9" borderId="0" xfId="0" applyFont="1" applyFill="1" applyAlignment="1" applyProtection="1">
      <alignment horizontal="centerContinuous"/>
      <protection locked="0"/>
    </xf>
    <xf numFmtId="0" fontId="2" fillId="10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Alignment="1">
      <alignment horizontal="centerContinuous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" fillId="11" borderId="0" xfId="0" applyFont="1" applyFill="1" applyAlignment="1" applyProtection="1">
      <alignment horizontal="centerContinuous"/>
      <protection locked="0"/>
    </xf>
    <xf numFmtId="0" fontId="2" fillId="11" borderId="0" xfId="0" applyFont="1" applyFill="1" applyAlignment="1" applyProtection="1">
      <alignment horizontal="centerContinuous"/>
      <protection locked="0"/>
    </xf>
    <xf numFmtId="0" fontId="2" fillId="12" borderId="0" xfId="0" applyFont="1" applyFill="1" applyAlignment="1">
      <alignment horizontal="centerContinuous"/>
    </xf>
    <xf numFmtId="0" fontId="1" fillId="13" borderId="0" xfId="0" applyFont="1" applyFill="1" applyAlignment="1" applyProtection="1">
      <alignment horizontal="centerContinuous"/>
      <protection locked="0"/>
    </xf>
    <xf numFmtId="0" fontId="2" fillId="13" borderId="0" xfId="0" applyFont="1" applyFill="1" applyAlignment="1" applyProtection="1">
      <alignment horizontal="centerContinuous"/>
      <protection locked="0"/>
    </xf>
    <xf numFmtId="0" fontId="1" fillId="14" borderId="0" xfId="0" applyFont="1" applyFill="1" applyAlignment="1" applyProtection="1">
      <alignment horizontal="centerContinuous"/>
      <protection locked="0"/>
    </xf>
    <xf numFmtId="0" fontId="2" fillId="14" borderId="0" xfId="0" applyFont="1" applyFill="1" applyAlignment="1" applyProtection="1">
      <alignment horizontal="centerContinuous"/>
      <protection locked="0"/>
    </xf>
    <xf numFmtId="0" fontId="2" fillId="15" borderId="0" xfId="0" applyFont="1" applyFill="1" applyAlignment="1" applyProtection="1">
      <alignment horizontal="centerContinuous"/>
      <protection locked="0"/>
    </xf>
    <xf numFmtId="0" fontId="1" fillId="16" borderId="0" xfId="0" applyFont="1" applyFill="1" applyAlignment="1" applyProtection="1">
      <alignment horizontal="centerContinuous"/>
      <protection locked="0"/>
    </xf>
    <xf numFmtId="0" fontId="2" fillId="16" borderId="0" xfId="0" applyFont="1" applyFill="1" applyAlignment="1" applyProtection="1">
      <alignment horizontal="centerContinuous"/>
      <protection locked="0"/>
    </xf>
    <xf numFmtId="0" fontId="2" fillId="17" borderId="0" xfId="0" applyFont="1" applyFill="1" applyAlignment="1">
      <alignment horizontal="centerContinuous"/>
    </xf>
    <xf numFmtId="0" fontId="11" fillId="8" borderId="0" xfId="0" applyFont="1" applyFill="1" applyAlignment="1" applyProtection="1">
      <alignment horizontal="centerContinuous"/>
      <protection locked="0"/>
    </xf>
    <xf numFmtId="0" fontId="9" fillId="8" borderId="0" xfId="0" applyFont="1" applyFill="1" applyAlignment="1" applyProtection="1">
      <alignment horizontal="centerContinuous"/>
      <protection locked="0"/>
    </xf>
    <xf numFmtId="0" fontId="9" fillId="10" borderId="0" xfId="0" applyFont="1" applyFill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7" fillId="4" borderId="0" xfId="0" applyNumberFormat="1" applyFont="1" applyFill="1" applyAlignment="1">
      <alignment horizontal="center"/>
    </xf>
    <xf numFmtId="0" fontId="6" fillId="21" borderId="0" xfId="0" applyFont="1" applyFill="1" applyAlignment="1">
      <alignment horizontal="center"/>
    </xf>
    <xf numFmtId="0" fontId="6" fillId="21" borderId="0" xfId="0" applyFont="1" applyFill="1"/>
    <xf numFmtId="165" fontId="7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 applyProtection="1">
      <alignment horizontal="centerContinuous"/>
      <protection locked="0"/>
    </xf>
    <xf numFmtId="0" fontId="7" fillId="4" borderId="9" xfId="0" applyFont="1" applyFill="1" applyBorder="1" applyAlignment="1" applyProtection="1">
      <alignment horizontal="centerContinuous"/>
      <protection locked="0"/>
    </xf>
    <xf numFmtId="0" fontId="5" fillId="4" borderId="9" xfId="0" applyFont="1" applyFill="1" applyBorder="1" applyAlignment="1" applyProtection="1">
      <alignment horizontal="centerContinuous"/>
      <protection locked="0"/>
    </xf>
    <xf numFmtId="0" fontId="7" fillId="4" borderId="9" xfId="0" applyFont="1" applyFill="1" applyBorder="1" applyProtection="1"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13" fillId="18" borderId="0" xfId="0" applyFont="1" applyFill="1" applyAlignment="1" applyProtection="1">
      <alignment horizontal="centerContinuous"/>
      <protection locked="0"/>
    </xf>
    <xf numFmtId="0" fontId="14" fillId="18" borderId="0" xfId="0" applyFont="1" applyFill="1" applyAlignment="1" applyProtection="1">
      <alignment horizontal="centerContinuous"/>
      <protection locked="0"/>
    </xf>
    <xf numFmtId="0" fontId="14" fillId="19" borderId="0" xfId="0" applyFont="1" applyFill="1" applyAlignment="1" applyProtection="1">
      <alignment horizontal="centerContinuous"/>
      <protection locked="0"/>
    </xf>
    <xf numFmtId="0" fontId="14" fillId="20" borderId="0" xfId="0" applyFont="1" applyFill="1" applyAlignment="1">
      <alignment horizontal="centerContinuous"/>
    </xf>
    <xf numFmtId="0" fontId="14" fillId="0" borderId="0" xfId="0" applyFont="1"/>
    <xf numFmtId="0" fontId="14" fillId="0" borderId="2" xfId="0" applyFont="1" applyBorder="1" applyAlignment="1" applyProtection="1">
      <alignment horizontal="centerContinuous"/>
      <protection locked="0"/>
    </xf>
    <xf numFmtId="0" fontId="14" fillId="0" borderId="1" xfId="0" applyFont="1" applyBorder="1" applyAlignment="1" applyProtection="1">
      <alignment horizontal="centerContinuous"/>
      <protection locked="0"/>
    </xf>
    <xf numFmtId="164" fontId="14" fillId="0" borderId="1" xfId="0" applyNumberFormat="1" applyFont="1" applyBorder="1" applyAlignment="1" applyProtection="1">
      <alignment horizontal="centerContinuous"/>
      <protection locked="0"/>
    </xf>
    <xf numFmtId="0" fontId="14" fillId="0" borderId="1" xfId="0" applyFont="1" applyBorder="1" applyProtection="1">
      <protection locked="0"/>
    </xf>
    <xf numFmtId="0" fontId="14" fillId="0" borderId="8" xfId="0" applyFont="1" applyBorder="1" applyAlignment="1" applyProtection="1">
      <alignment horizontal="centerContinuous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4" fillId="0" borderId="3" xfId="0" applyFont="1" applyBorder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6" xfId="0" applyFont="1" applyBorder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3" fontId="14" fillId="0" borderId="0" xfId="0" applyNumberFormat="1" applyFont="1" applyAlignment="1" applyProtection="1">
      <alignment horizontal="centerContinuous"/>
      <protection locked="0"/>
    </xf>
    <xf numFmtId="164" fontId="14" fillId="0" borderId="0" xfId="0" applyNumberFormat="1" applyFont="1" applyAlignment="1" applyProtection="1">
      <alignment horizontal="centerContinuous"/>
      <protection locked="0"/>
    </xf>
    <xf numFmtId="0" fontId="14" fillId="0" borderId="4" xfId="0" applyFont="1" applyBorder="1" applyAlignment="1" applyProtection="1">
      <alignment horizontal="centerContinuous"/>
      <protection locked="0"/>
    </xf>
    <xf numFmtId="0" fontId="14" fillId="0" borderId="7" xfId="0" applyFont="1" applyBorder="1" applyAlignment="1" applyProtection="1">
      <alignment horizontal="centerContinuous"/>
      <protection locked="0"/>
    </xf>
    <xf numFmtId="5" fontId="14" fillId="0" borderId="7" xfId="0" applyNumberFormat="1" applyFont="1" applyBorder="1" applyAlignment="1" applyProtection="1">
      <alignment horizontal="centerContinuous"/>
      <protection locked="0"/>
    </xf>
    <xf numFmtId="0" fontId="14" fillId="0" borderId="7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6" fillId="4" borderId="9" xfId="0" applyFont="1" applyFill="1" applyBorder="1" applyAlignment="1" applyProtection="1">
      <alignment horizontal="centerContinuous"/>
      <protection locked="0"/>
    </xf>
    <xf numFmtId="0" fontId="17" fillId="4" borderId="9" xfId="0" applyFont="1" applyFill="1" applyBorder="1" applyAlignment="1" applyProtection="1">
      <alignment horizontal="centerContinuous"/>
      <protection locked="0"/>
    </xf>
    <xf numFmtId="0" fontId="18" fillId="4" borderId="9" xfId="0" applyFont="1" applyFill="1" applyBorder="1" applyAlignment="1" applyProtection="1">
      <alignment horizontal="centerContinuous"/>
      <protection locked="0"/>
    </xf>
    <xf numFmtId="0" fontId="17" fillId="4" borderId="9" xfId="0" applyFont="1" applyFill="1" applyBorder="1" applyProtection="1"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Continuous"/>
    </xf>
    <xf numFmtId="0" fontId="15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4" borderId="9" xfId="0" applyFont="1" applyFill="1" applyBorder="1" applyAlignment="1" applyProtection="1">
      <alignment horizontal="center"/>
      <protection locked="0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7" fillId="4" borderId="9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Continuous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4" fontId="17" fillId="4" borderId="0" xfId="0" applyNumberFormat="1" applyFont="1" applyFill="1" applyAlignment="1">
      <alignment horizontal="center"/>
    </xf>
    <xf numFmtId="165" fontId="17" fillId="4" borderId="0" xfId="0" applyNumberFormat="1" applyFont="1" applyFill="1" applyAlignment="1">
      <alignment horizontal="center"/>
    </xf>
    <xf numFmtId="3" fontId="17" fillId="4" borderId="0" xfId="0" applyNumberFormat="1" applyFont="1" applyFill="1" applyAlignment="1">
      <alignment horizontal="center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7" fillId="4" borderId="9" xfId="0" applyFont="1" applyFill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6" fontId="17" fillId="4" borderId="0" xfId="0" applyNumberFormat="1" applyFont="1" applyFill="1" applyAlignment="1">
      <alignment horizontal="center"/>
    </xf>
    <xf numFmtId="0" fontId="3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Continuous"/>
      <protection locked="0"/>
    </xf>
    <xf numFmtId="0" fontId="2" fillId="3" borderId="9" xfId="0" applyFont="1" applyFill="1" applyBorder="1" applyAlignment="1" applyProtection="1">
      <alignment horizontal="centerContinuous"/>
      <protection locked="0"/>
    </xf>
    <xf numFmtId="164" fontId="2" fillId="0" borderId="7" xfId="0" applyNumberFormat="1" applyFont="1" applyBorder="1" applyAlignment="1" applyProtection="1">
      <alignment horizontal="centerContinuous"/>
      <protection locked="0"/>
    </xf>
    <xf numFmtId="164" fontId="2" fillId="0" borderId="8" xfId="0" applyNumberFormat="1" applyFont="1" applyBorder="1" applyAlignment="1" applyProtection="1">
      <alignment horizontal="centerContinuous"/>
      <protection locked="0"/>
    </xf>
    <xf numFmtId="164" fontId="2" fillId="0" borderId="6" xfId="0" applyNumberFormat="1" applyFont="1" applyBorder="1" applyAlignment="1" applyProtection="1">
      <alignment horizontal="centerContinuous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22" borderId="0" xfId="0" applyFont="1" applyFill="1" applyAlignment="1" applyProtection="1">
      <alignment horizontal="centerContinuous"/>
      <protection locked="0"/>
    </xf>
    <xf numFmtId="0" fontId="2" fillId="22" borderId="0" xfId="0" applyFont="1" applyFill="1" applyAlignment="1" applyProtection="1">
      <alignment horizontal="centerContinuous"/>
      <protection locked="0"/>
    </xf>
    <xf numFmtId="0" fontId="2" fillId="23" borderId="0" xfId="0" applyFont="1" applyFill="1" applyAlignment="1">
      <alignment horizontal="centerContinuous"/>
    </xf>
    <xf numFmtId="0" fontId="9" fillId="4" borderId="9" xfId="0" applyFont="1" applyFill="1" applyBorder="1" applyAlignment="1" applyProtection="1">
      <alignment horizontal="center"/>
      <protection locked="0"/>
    </xf>
    <xf numFmtId="164" fontId="8" fillId="4" borderId="9" xfId="0" applyNumberFormat="1" applyFont="1" applyFill="1" applyBorder="1" applyAlignment="1" applyProtection="1">
      <alignment horizontal="center"/>
      <protection locked="0"/>
    </xf>
    <xf numFmtId="0" fontId="15" fillId="4" borderId="9" xfId="0" applyFont="1" applyFill="1" applyBorder="1" applyAlignment="1" applyProtection="1">
      <alignment horizontal="center"/>
      <protection locked="0"/>
    </xf>
    <xf numFmtId="0" fontId="14" fillId="4" borderId="9" xfId="0" applyFont="1" applyFill="1" applyBorder="1" applyAlignment="1" applyProtection="1">
      <alignment horizontal="center"/>
      <protection locked="0"/>
    </xf>
    <xf numFmtId="0" fontId="22" fillId="24" borderId="9" xfId="0" applyFont="1" applyFill="1" applyBorder="1" applyAlignment="1" applyProtection="1">
      <alignment horizontal="center"/>
      <protection locked="0"/>
    </xf>
    <xf numFmtId="0" fontId="23" fillId="24" borderId="9" xfId="0" applyFont="1" applyFill="1" applyBorder="1" applyAlignment="1" applyProtection="1">
      <alignment horizontal="center"/>
      <protection locked="0"/>
    </xf>
    <xf numFmtId="0" fontId="2" fillId="24" borderId="9" xfId="0" applyFont="1" applyFill="1" applyBorder="1" applyAlignment="1" applyProtection="1">
      <alignment horizontal="center"/>
      <protection locked="0"/>
    </xf>
    <xf numFmtId="0" fontId="2" fillId="24" borderId="2" xfId="0" applyFont="1" applyFill="1" applyBorder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Continuous"/>
      <protection locked="0"/>
    </xf>
    <xf numFmtId="166" fontId="14" fillId="0" borderId="0" xfId="0" applyNumberFormat="1" applyFont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fft\OneDrive\Documents\FMFFL\2023%20FMFFL\Stuff%20to%20do%20each%20week\FMFFL%20Weekly%20Starters.xlsx" TargetMode="External"/><Relationship Id="rId1" Type="http://schemas.openxmlformats.org/officeDocument/2006/relationships/externalLinkPath" Target="FMFFL%20Weekly%20St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Template"/>
      <sheetName val="2024"/>
    </sheetNames>
    <sheetDataSet>
      <sheetData sheetId="0">
        <row r="14">
          <cell r="C14">
            <v>52</v>
          </cell>
          <cell r="F14">
            <v>55</v>
          </cell>
          <cell r="I14">
            <v>66</v>
          </cell>
        </row>
        <row r="27">
          <cell r="C27">
            <v>37</v>
          </cell>
          <cell r="F27">
            <v>65</v>
          </cell>
        </row>
        <row r="40">
          <cell r="C40">
            <v>41</v>
          </cell>
          <cell r="F40">
            <v>48</v>
          </cell>
          <cell r="I40">
            <v>43</v>
          </cell>
        </row>
        <row r="53">
          <cell r="C53">
            <v>104</v>
          </cell>
        </row>
        <row r="66">
          <cell r="C66">
            <v>66</v>
          </cell>
          <cell r="F66">
            <v>62</v>
          </cell>
          <cell r="I66">
            <v>55</v>
          </cell>
        </row>
        <row r="79">
          <cell r="C79">
            <v>67</v>
          </cell>
          <cell r="F79">
            <v>80</v>
          </cell>
          <cell r="I79">
            <v>83</v>
          </cell>
        </row>
        <row r="92">
          <cell r="C92">
            <v>69</v>
          </cell>
          <cell r="I92">
            <v>51</v>
          </cell>
        </row>
        <row r="105">
          <cell r="C105">
            <v>50</v>
          </cell>
        </row>
        <row r="119">
          <cell r="C119">
            <v>29</v>
          </cell>
          <cell r="F119">
            <v>70</v>
          </cell>
          <cell r="I119">
            <v>60</v>
          </cell>
        </row>
        <row r="132">
          <cell r="C132">
            <v>74</v>
          </cell>
          <cell r="I132">
            <v>94</v>
          </cell>
        </row>
        <row r="145">
          <cell r="C145">
            <v>114</v>
          </cell>
          <cell r="F145">
            <v>64</v>
          </cell>
          <cell r="I145">
            <v>113</v>
          </cell>
        </row>
        <row r="158">
          <cell r="C158">
            <v>79</v>
          </cell>
        </row>
        <row r="172">
          <cell r="C172">
            <v>104</v>
          </cell>
          <cell r="F172">
            <v>92</v>
          </cell>
        </row>
        <row r="185">
          <cell r="C185">
            <v>69</v>
          </cell>
          <cell r="F185">
            <v>98</v>
          </cell>
          <cell r="I185">
            <v>79</v>
          </cell>
        </row>
        <row r="198">
          <cell r="C198">
            <v>44</v>
          </cell>
          <cell r="F198">
            <v>73</v>
          </cell>
          <cell r="I198">
            <v>68</v>
          </cell>
        </row>
        <row r="211">
          <cell r="C211">
            <v>53</v>
          </cell>
        </row>
        <row r="225">
          <cell r="C225">
            <v>34</v>
          </cell>
          <cell r="F225">
            <v>86</v>
          </cell>
          <cell r="I225">
            <v>73</v>
          </cell>
        </row>
        <row r="238">
          <cell r="C238">
            <v>43</v>
          </cell>
          <cell r="F238">
            <v>33</v>
          </cell>
          <cell r="I238">
            <v>95</v>
          </cell>
        </row>
        <row r="251">
          <cell r="F251">
            <v>68</v>
          </cell>
          <cell r="I251">
            <v>81</v>
          </cell>
        </row>
        <row r="264">
          <cell r="C264">
            <v>83</v>
          </cell>
        </row>
        <row r="278">
          <cell r="F278">
            <v>94</v>
          </cell>
          <cell r="I278">
            <v>59</v>
          </cell>
        </row>
        <row r="291">
          <cell r="C291">
            <v>56</v>
          </cell>
          <cell r="F291">
            <v>63</v>
          </cell>
          <cell r="I291">
            <v>75</v>
          </cell>
        </row>
        <row r="304">
          <cell r="C304">
            <v>49</v>
          </cell>
          <cell r="F304">
            <v>50</v>
          </cell>
          <cell r="I304">
            <v>63</v>
          </cell>
        </row>
        <row r="317">
          <cell r="C317">
            <v>26</v>
          </cell>
        </row>
        <row r="331">
          <cell r="F331">
            <v>70</v>
          </cell>
          <cell r="I331">
            <v>54</v>
          </cell>
        </row>
        <row r="344">
          <cell r="C344">
            <v>97</v>
          </cell>
          <cell r="F344">
            <v>89</v>
          </cell>
          <cell r="I344">
            <v>67</v>
          </cell>
        </row>
        <row r="357">
          <cell r="C357">
            <v>57</v>
          </cell>
          <cell r="F357">
            <v>48</v>
          </cell>
          <cell r="I357">
            <v>65</v>
          </cell>
        </row>
        <row r="370">
          <cell r="C370">
            <v>42</v>
          </cell>
        </row>
        <row r="384">
          <cell r="C384">
            <v>79</v>
          </cell>
          <cell r="F384">
            <v>57</v>
          </cell>
          <cell r="I384">
            <v>122</v>
          </cell>
        </row>
        <row r="397">
          <cell r="C397">
            <v>43</v>
          </cell>
          <cell r="F397">
            <v>50</v>
          </cell>
          <cell r="I397">
            <v>143</v>
          </cell>
        </row>
        <row r="410">
          <cell r="C410">
            <v>97</v>
          </cell>
          <cell r="F410">
            <v>69</v>
          </cell>
          <cell r="I410">
            <v>83</v>
          </cell>
        </row>
        <row r="423">
          <cell r="C423">
            <v>82</v>
          </cell>
        </row>
        <row r="437">
          <cell r="C437">
            <v>58</v>
          </cell>
          <cell r="F437">
            <v>66</v>
          </cell>
        </row>
        <row r="450">
          <cell r="C450">
            <v>72</v>
          </cell>
          <cell r="F450">
            <v>43</v>
          </cell>
          <cell r="I450">
            <v>73</v>
          </cell>
        </row>
        <row r="463">
          <cell r="C463">
            <v>62</v>
          </cell>
          <cell r="F463">
            <v>93</v>
          </cell>
          <cell r="I463">
            <v>63</v>
          </cell>
        </row>
        <row r="476">
          <cell r="C476">
            <v>32</v>
          </cell>
        </row>
        <row r="490">
          <cell r="C490">
            <v>98</v>
          </cell>
          <cell r="F490">
            <v>25</v>
          </cell>
          <cell r="I490">
            <v>76</v>
          </cell>
        </row>
        <row r="503">
          <cell r="C503">
            <v>102</v>
          </cell>
          <cell r="F503">
            <v>75</v>
          </cell>
          <cell r="I503">
            <v>85</v>
          </cell>
        </row>
        <row r="516">
          <cell r="C516">
            <v>63</v>
          </cell>
          <cell r="F516">
            <v>71</v>
          </cell>
        </row>
        <row r="529">
          <cell r="C529">
            <v>115</v>
          </cell>
        </row>
        <row r="543">
          <cell r="C543">
            <v>71</v>
          </cell>
          <cell r="I543">
            <v>79</v>
          </cell>
        </row>
        <row r="556">
          <cell r="C556">
            <v>35</v>
          </cell>
          <cell r="F556">
            <v>71</v>
          </cell>
          <cell r="I556">
            <v>87</v>
          </cell>
        </row>
        <row r="569">
          <cell r="C569">
            <v>55</v>
          </cell>
          <cell r="F569">
            <v>58</v>
          </cell>
          <cell r="I569">
            <v>67</v>
          </cell>
        </row>
        <row r="582">
          <cell r="C582">
            <v>82</v>
          </cell>
        </row>
        <row r="596">
          <cell r="C596">
            <v>63</v>
          </cell>
          <cell r="F596">
            <v>76</v>
          </cell>
        </row>
        <row r="609">
          <cell r="C609">
            <v>84</v>
          </cell>
          <cell r="F609">
            <v>50</v>
          </cell>
          <cell r="I609">
            <v>98</v>
          </cell>
        </row>
        <row r="622">
          <cell r="C622">
            <v>46</v>
          </cell>
          <cell r="F622">
            <v>96</v>
          </cell>
          <cell r="I622">
            <v>90</v>
          </cell>
        </row>
        <row r="635">
          <cell r="C635">
            <v>59</v>
          </cell>
        </row>
        <row r="649">
          <cell r="C649">
            <v>43</v>
          </cell>
          <cell r="F649">
            <v>48</v>
          </cell>
          <cell r="I649">
            <v>74</v>
          </cell>
        </row>
        <row r="662">
          <cell r="C662">
            <v>83</v>
          </cell>
          <cell r="F662">
            <v>93</v>
          </cell>
          <cell r="I662">
            <v>130</v>
          </cell>
        </row>
        <row r="675">
          <cell r="C675">
            <v>63</v>
          </cell>
          <cell r="F675">
            <v>87</v>
          </cell>
          <cell r="I675">
            <v>91</v>
          </cell>
        </row>
        <row r="688">
          <cell r="C688">
            <v>100</v>
          </cell>
        </row>
        <row r="702">
          <cell r="C702">
            <v>23</v>
          </cell>
          <cell r="F702">
            <v>74</v>
          </cell>
          <cell r="I702">
            <v>82</v>
          </cell>
        </row>
        <row r="715">
          <cell r="C715">
            <v>63</v>
          </cell>
          <cell r="F715">
            <v>85</v>
          </cell>
          <cell r="I715">
            <v>54</v>
          </cell>
        </row>
        <row r="728">
          <cell r="C728">
            <v>41</v>
          </cell>
          <cell r="F728">
            <v>91</v>
          </cell>
          <cell r="I728">
            <v>104</v>
          </cell>
        </row>
        <row r="741">
          <cell r="C741">
            <v>113</v>
          </cell>
        </row>
        <row r="755">
          <cell r="C755">
            <v>60</v>
          </cell>
          <cell r="F755">
            <v>99</v>
          </cell>
          <cell r="I755">
            <v>80</v>
          </cell>
        </row>
        <row r="768">
          <cell r="C768">
            <v>73</v>
          </cell>
          <cell r="F768">
            <v>68</v>
          </cell>
          <cell r="I768">
            <v>67</v>
          </cell>
        </row>
        <row r="781">
          <cell r="C781">
            <v>62</v>
          </cell>
          <cell r="F781">
            <v>41</v>
          </cell>
          <cell r="I781">
            <v>64</v>
          </cell>
        </row>
        <row r="794">
          <cell r="C794">
            <v>112</v>
          </cell>
        </row>
        <row r="808">
          <cell r="C808">
            <v>32</v>
          </cell>
          <cell r="F808">
            <v>71</v>
          </cell>
          <cell r="I808">
            <v>88</v>
          </cell>
        </row>
        <row r="821">
          <cell r="C821">
            <v>38</v>
          </cell>
          <cell r="F821">
            <v>64</v>
          </cell>
          <cell r="I821">
            <v>68</v>
          </cell>
        </row>
        <row r="834">
          <cell r="C834">
            <v>78</v>
          </cell>
          <cell r="F834">
            <v>139</v>
          </cell>
          <cell r="I834">
            <v>37</v>
          </cell>
        </row>
        <row r="847">
          <cell r="C847">
            <v>77</v>
          </cell>
        </row>
        <row r="861">
          <cell r="C861">
            <v>89</v>
          </cell>
          <cell r="F861">
            <v>35</v>
          </cell>
          <cell r="I861">
            <v>84</v>
          </cell>
        </row>
        <row r="874">
          <cell r="C874">
            <v>71</v>
          </cell>
          <cell r="F874">
            <v>83</v>
          </cell>
          <cell r="I874">
            <v>100</v>
          </cell>
        </row>
        <row r="887">
          <cell r="C887">
            <v>102</v>
          </cell>
          <cell r="F887">
            <v>89</v>
          </cell>
          <cell r="I887">
            <v>100</v>
          </cell>
        </row>
        <row r="900">
          <cell r="C900">
            <v>103</v>
          </cell>
        </row>
        <row r="914">
          <cell r="C914">
            <v>78</v>
          </cell>
          <cell r="F914">
            <v>90</v>
          </cell>
          <cell r="I914">
            <v>129</v>
          </cell>
        </row>
        <row r="927">
          <cell r="C927">
            <v>37</v>
          </cell>
          <cell r="F927">
            <v>53</v>
          </cell>
          <cell r="I927">
            <v>36</v>
          </cell>
        </row>
        <row r="940">
          <cell r="C940">
            <v>48</v>
          </cell>
          <cell r="F940">
            <v>121</v>
          </cell>
          <cell r="I940">
            <v>81</v>
          </cell>
        </row>
        <row r="953">
          <cell r="C953">
            <v>74</v>
          </cell>
        </row>
        <row r="967">
          <cell r="C967">
            <v>74</v>
          </cell>
          <cell r="F967">
            <v>13</v>
          </cell>
          <cell r="I967">
            <v>146</v>
          </cell>
        </row>
        <row r="980">
          <cell r="C980">
            <v>19</v>
          </cell>
          <cell r="F980">
            <v>95</v>
          </cell>
          <cell r="I980">
            <v>37</v>
          </cell>
        </row>
        <row r="993">
          <cell r="C993">
            <v>29</v>
          </cell>
          <cell r="F993">
            <v>45</v>
          </cell>
          <cell r="I993">
            <v>76</v>
          </cell>
        </row>
        <row r="1006">
          <cell r="C1006">
            <v>31</v>
          </cell>
        </row>
        <row r="1020">
          <cell r="C1020">
            <v>43</v>
          </cell>
          <cell r="F1020">
            <v>35</v>
          </cell>
          <cell r="I1020">
            <v>56</v>
          </cell>
        </row>
        <row r="1033">
          <cell r="C1033">
            <v>20</v>
          </cell>
          <cell r="F1033">
            <v>91</v>
          </cell>
          <cell r="I1033">
            <v>31</v>
          </cell>
        </row>
        <row r="1046">
          <cell r="C1046">
            <v>27</v>
          </cell>
          <cell r="F1046">
            <v>35</v>
          </cell>
          <cell r="I1046">
            <v>30</v>
          </cell>
        </row>
        <row r="1059">
          <cell r="C1059">
            <v>45</v>
          </cell>
        </row>
        <row r="1073">
          <cell r="C1073">
            <v>0</v>
          </cell>
          <cell r="F1073">
            <v>0</v>
          </cell>
          <cell r="I1073">
            <v>0</v>
          </cell>
        </row>
        <row r="1086">
          <cell r="C1086">
            <v>0</v>
          </cell>
          <cell r="F1086">
            <v>0</v>
          </cell>
          <cell r="I1086">
            <v>0</v>
          </cell>
        </row>
        <row r="1099">
          <cell r="C1099">
            <v>0</v>
          </cell>
          <cell r="F1099">
            <v>0</v>
          </cell>
          <cell r="I1099">
            <v>0</v>
          </cell>
        </row>
        <row r="1112">
          <cell r="C1112">
            <v>0</v>
          </cell>
        </row>
        <row r="1126">
          <cell r="C1126">
            <v>0</v>
          </cell>
          <cell r="F1126">
            <v>0</v>
          </cell>
          <cell r="I1126">
            <v>0</v>
          </cell>
        </row>
        <row r="1139">
          <cell r="C1139">
            <v>0</v>
          </cell>
          <cell r="F1139">
            <v>0</v>
          </cell>
          <cell r="I1139">
            <v>0</v>
          </cell>
        </row>
        <row r="1152">
          <cell r="C1152">
            <v>0</v>
          </cell>
          <cell r="F1152">
            <v>0</v>
          </cell>
          <cell r="I1152">
            <v>0</v>
          </cell>
        </row>
        <row r="1165">
          <cell r="C1165">
            <v>0</v>
          </cell>
        </row>
      </sheetData>
      <sheetData sheetId="1">
        <row r="14">
          <cell r="C14">
            <v>48</v>
          </cell>
          <cell r="F14">
            <v>72</v>
          </cell>
          <cell r="I14">
            <v>75</v>
          </cell>
        </row>
        <row r="27">
          <cell r="F27">
            <v>61</v>
          </cell>
          <cell r="I27">
            <v>40</v>
          </cell>
        </row>
        <row r="40">
          <cell r="C40">
            <v>54</v>
          </cell>
          <cell r="I40">
            <v>78</v>
          </cell>
        </row>
        <row r="53">
          <cell r="C53">
            <v>56</v>
          </cell>
        </row>
        <row r="66">
          <cell r="C66">
            <v>54</v>
          </cell>
          <cell r="F66">
            <v>124</v>
          </cell>
          <cell r="I66">
            <v>65</v>
          </cell>
        </row>
        <row r="79">
          <cell r="C79">
            <v>79</v>
          </cell>
          <cell r="I79">
            <v>118</v>
          </cell>
        </row>
        <row r="92">
          <cell r="C92">
            <v>36</v>
          </cell>
          <cell r="F92">
            <v>54</v>
          </cell>
          <cell r="I92">
            <v>104</v>
          </cell>
        </row>
        <row r="105">
          <cell r="C105">
            <v>50</v>
          </cell>
        </row>
        <row r="119">
          <cell r="C119">
            <v>77</v>
          </cell>
          <cell r="F119">
            <v>77</v>
          </cell>
          <cell r="I119">
            <v>42</v>
          </cell>
        </row>
        <row r="132">
          <cell r="F132">
            <v>82</v>
          </cell>
          <cell r="I132">
            <v>59</v>
          </cell>
        </row>
        <row r="145">
          <cell r="C145">
            <v>26</v>
          </cell>
          <cell r="F145">
            <v>70</v>
          </cell>
          <cell r="I145">
            <v>51</v>
          </cell>
        </row>
        <row r="158">
          <cell r="C158">
            <v>25</v>
          </cell>
        </row>
        <row r="172">
          <cell r="C172">
            <v>81</v>
          </cell>
          <cell r="F172">
            <v>58</v>
          </cell>
          <cell r="I172">
            <v>78</v>
          </cell>
        </row>
        <row r="185">
          <cell r="C185">
            <v>73</v>
          </cell>
          <cell r="F185">
            <v>53</v>
          </cell>
          <cell r="I185">
            <v>67</v>
          </cell>
        </row>
        <row r="198">
          <cell r="C198">
            <v>53</v>
          </cell>
          <cell r="F198">
            <v>74</v>
          </cell>
        </row>
        <row r="211">
          <cell r="C211">
            <v>67</v>
          </cell>
        </row>
        <row r="225">
          <cell r="C225">
            <v>91</v>
          </cell>
          <cell r="F225">
            <v>113</v>
          </cell>
          <cell r="I225">
            <v>102</v>
          </cell>
        </row>
        <row r="238">
          <cell r="F238">
            <v>41</v>
          </cell>
          <cell r="I238">
            <v>51</v>
          </cell>
        </row>
        <row r="251">
          <cell r="C251">
            <v>35</v>
          </cell>
          <cell r="F251">
            <v>55</v>
          </cell>
          <cell r="I251">
            <v>116</v>
          </cell>
        </row>
        <row r="264">
          <cell r="C264">
            <v>38</v>
          </cell>
        </row>
        <row r="278">
          <cell r="C278">
            <v>29</v>
          </cell>
          <cell r="I278">
            <v>55</v>
          </cell>
        </row>
        <row r="291">
          <cell r="C291">
            <v>75</v>
          </cell>
          <cell r="F291">
            <v>26</v>
          </cell>
          <cell r="I291">
            <v>62</v>
          </cell>
        </row>
        <row r="304">
          <cell r="C304">
            <v>73</v>
          </cell>
          <cell r="F304">
            <v>53</v>
          </cell>
          <cell r="I304">
            <v>45</v>
          </cell>
        </row>
        <row r="317">
          <cell r="C317">
            <v>62</v>
          </cell>
        </row>
        <row r="331">
          <cell r="C331">
            <v>55</v>
          </cell>
          <cell r="F331">
            <v>87</v>
          </cell>
          <cell r="I331">
            <v>53</v>
          </cell>
        </row>
        <row r="344">
          <cell r="C344">
            <v>66</v>
          </cell>
          <cell r="F344">
            <v>83</v>
          </cell>
          <cell r="I344">
            <v>72</v>
          </cell>
        </row>
        <row r="357">
          <cell r="C357">
            <v>41</v>
          </cell>
          <cell r="I357">
            <v>43</v>
          </cell>
        </row>
        <row r="370">
          <cell r="C370">
            <v>69</v>
          </cell>
        </row>
        <row r="384">
          <cell r="C384">
            <v>65</v>
          </cell>
          <cell r="F384">
            <v>86</v>
          </cell>
          <cell r="I384">
            <v>40</v>
          </cell>
        </row>
        <row r="397">
          <cell r="C397">
            <v>72</v>
          </cell>
          <cell r="F397">
            <v>92</v>
          </cell>
          <cell r="I397">
            <v>88</v>
          </cell>
        </row>
        <row r="410">
          <cell r="C410">
            <v>81</v>
          </cell>
          <cell r="I410">
            <v>117</v>
          </cell>
        </row>
        <row r="423">
          <cell r="C423">
            <v>59</v>
          </cell>
        </row>
        <row r="437">
          <cell r="C437">
            <v>64</v>
          </cell>
          <cell r="F437">
            <v>42</v>
          </cell>
          <cell r="I437">
            <v>53</v>
          </cell>
        </row>
        <row r="450">
          <cell r="C450">
            <v>102</v>
          </cell>
          <cell r="F450">
            <v>60</v>
          </cell>
          <cell r="I450">
            <v>79</v>
          </cell>
        </row>
        <row r="463">
          <cell r="F463">
            <v>47</v>
          </cell>
          <cell r="I463">
            <v>65</v>
          </cell>
        </row>
        <row r="476">
          <cell r="C476">
            <v>48</v>
          </cell>
        </row>
        <row r="490">
          <cell r="C490">
            <v>44</v>
          </cell>
          <cell r="F490">
            <v>62</v>
          </cell>
          <cell r="I490">
            <v>43</v>
          </cell>
        </row>
        <row r="503">
          <cell r="C503">
            <v>64</v>
          </cell>
          <cell r="F503">
            <v>60</v>
          </cell>
          <cell r="I503">
            <v>64</v>
          </cell>
        </row>
        <row r="516">
          <cell r="F516">
            <v>65</v>
          </cell>
          <cell r="I516">
            <v>65</v>
          </cell>
        </row>
        <row r="529">
          <cell r="C529">
            <v>50</v>
          </cell>
        </row>
        <row r="543">
          <cell r="C543">
            <v>102</v>
          </cell>
          <cell r="F543">
            <v>67</v>
          </cell>
          <cell r="I543">
            <v>25</v>
          </cell>
        </row>
        <row r="556">
          <cell r="C556">
            <v>72</v>
          </cell>
          <cell r="F556">
            <v>63</v>
          </cell>
          <cell r="I556">
            <v>102</v>
          </cell>
        </row>
        <row r="569">
          <cell r="C569">
            <v>64</v>
          </cell>
          <cell r="I569">
            <v>97</v>
          </cell>
        </row>
        <row r="582">
          <cell r="C582">
            <v>38</v>
          </cell>
        </row>
        <row r="596">
          <cell r="C596">
            <v>62</v>
          </cell>
          <cell r="F596">
            <v>53</v>
          </cell>
        </row>
        <row r="609">
          <cell r="C609">
            <v>52</v>
          </cell>
          <cell r="F609">
            <v>72</v>
          </cell>
          <cell r="I609">
            <v>80</v>
          </cell>
        </row>
        <row r="622">
          <cell r="C622">
            <v>43</v>
          </cell>
          <cell r="F622">
            <v>42</v>
          </cell>
        </row>
        <row r="635">
          <cell r="C635">
            <v>62</v>
          </cell>
        </row>
        <row r="649">
          <cell r="C649">
            <v>74</v>
          </cell>
          <cell r="F649">
            <v>95</v>
          </cell>
          <cell r="I649">
            <v>65</v>
          </cell>
        </row>
        <row r="662">
          <cell r="C662">
            <v>106</v>
          </cell>
          <cell r="F662">
            <v>48</v>
          </cell>
        </row>
        <row r="675">
          <cell r="C675">
            <v>94</v>
          </cell>
          <cell r="F675">
            <v>51</v>
          </cell>
          <cell r="I675">
            <v>59</v>
          </cell>
        </row>
        <row r="688">
          <cell r="C688">
            <v>61</v>
          </cell>
        </row>
        <row r="702">
          <cell r="C702">
            <v>50</v>
          </cell>
          <cell r="F702">
            <v>100</v>
          </cell>
          <cell r="I702">
            <v>38</v>
          </cell>
        </row>
        <row r="715">
          <cell r="C715">
            <v>110</v>
          </cell>
          <cell r="F715">
            <v>52</v>
          </cell>
        </row>
        <row r="728">
          <cell r="C728">
            <v>55</v>
          </cell>
          <cell r="F728">
            <v>80</v>
          </cell>
        </row>
        <row r="741">
          <cell r="C741">
            <v>41</v>
          </cell>
        </row>
        <row r="755">
          <cell r="C755">
            <v>62</v>
          </cell>
          <cell r="F755">
            <v>81</v>
          </cell>
          <cell r="I755">
            <v>64</v>
          </cell>
        </row>
        <row r="768">
          <cell r="C768">
            <v>86</v>
          </cell>
          <cell r="F768">
            <v>54</v>
          </cell>
          <cell r="I768">
            <v>98</v>
          </cell>
        </row>
        <row r="781">
          <cell r="C781">
            <v>60</v>
          </cell>
          <cell r="I781">
            <v>26</v>
          </cell>
        </row>
        <row r="794">
          <cell r="C794">
            <v>40</v>
          </cell>
        </row>
        <row r="808">
          <cell r="C808">
            <v>88</v>
          </cell>
          <cell r="F808">
            <v>60</v>
          </cell>
          <cell r="I808">
            <v>62</v>
          </cell>
        </row>
        <row r="821">
          <cell r="C821">
            <v>90</v>
          </cell>
          <cell r="F821">
            <v>51</v>
          </cell>
          <cell r="I821">
            <v>78</v>
          </cell>
        </row>
        <row r="834">
          <cell r="C834">
            <v>36</v>
          </cell>
          <cell r="I834">
            <v>41</v>
          </cell>
        </row>
        <row r="847">
          <cell r="C847">
            <v>69</v>
          </cell>
        </row>
        <row r="861">
          <cell r="C861">
            <v>95</v>
          </cell>
          <cell r="F861">
            <v>37</v>
          </cell>
          <cell r="I861">
            <v>60</v>
          </cell>
        </row>
        <row r="874">
          <cell r="F874">
            <v>92</v>
          </cell>
          <cell r="I874">
            <v>99</v>
          </cell>
        </row>
        <row r="887">
          <cell r="C887">
            <v>71</v>
          </cell>
          <cell r="F887">
            <v>39</v>
          </cell>
          <cell r="I887">
            <v>52</v>
          </cell>
        </row>
        <row r="900">
          <cell r="C900">
            <v>31</v>
          </cell>
        </row>
        <row r="914">
          <cell r="C914">
            <v>96</v>
          </cell>
          <cell r="F914">
            <v>86</v>
          </cell>
          <cell r="I914">
            <v>90</v>
          </cell>
        </row>
        <row r="927">
          <cell r="C927">
            <v>33</v>
          </cell>
          <cell r="F927">
            <v>39</v>
          </cell>
          <cell r="I927">
            <v>51</v>
          </cell>
        </row>
        <row r="940">
          <cell r="C940">
            <v>42</v>
          </cell>
          <cell r="F940">
            <v>52</v>
          </cell>
          <cell r="I940">
            <v>60</v>
          </cell>
        </row>
        <row r="953">
          <cell r="C953">
            <v>29</v>
          </cell>
        </row>
        <row r="967">
          <cell r="C967">
            <v>95</v>
          </cell>
          <cell r="F967">
            <v>94</v>
          </cell>
          <cell r="I967">
            <v>70</v>
          </cell>
        </row>
        <row r="980">
          <cell r="C980">
            <v>57</v>
          </cell>
          <cell r="F980">
            <v>18</v>
          </cell>
          <cell r="I980">
            <v>81</v>
          </cell>
        </row>
        <row r="993">
          <cell r="C993">
            <v>6</v>
          </cell>
          <cell r="F993">
            <v>78</v>
          </cell>
          <cell r="I993">
            <v>48</v>
          </cell>
        </row>
        <row r="1006">
          <cell r="C1006">
            <v>82</v>
          </cell>
        </row>
        <row r="1020">
          <cell r="C1020">
            <v>29</v>
          </cell>
          <cell r="F1020">
            <v>24</v>
          </cell>
          <cell r="I1020">
            <v>26</v>
          </cell>
        </row>
        <row r="1033">
          <cell r="C1033">
            <v>29</v>
          </cell>
          <cell r="F1033">
            <v>4</v>
          </cell>
          <cell r="I1033">
            <v>47</v>
          </cell>
        </row>
        <row r="1046">
          <cell r="C1046">
            <v>40</v>
          </cell>
          <cell r="F1046">
            <v>30</v>
          </cell>
        </row>
        <row r="1059">
          <cell r="C1059">
            <v>40</v>
          </cell>
        </row>
        <row r="1073">
          <cell r="C1073">
            <v>0</v>
          </cell>
          <cell r="F1073">
            <v>21</v>
          </cell>
          <cell r="I1073">
            <v>1</v>
          </cell>
        </row>
        <row r="1086">
          <cell r="C1086">
            <v>23</v>
          </cell>
          <cell r="F1086">
            <v>0</v>
          </cell>
          <cell r="I1086">
            <v>20</v>
          </cell>
        </row>
        <row r="1099">
          <cell r="C1099">
            <v>20</v>
          </cell>
          <cell r="F1099">
            <v>24</v>
          </cell>
        </row>
        <row r="1112">
          <cell r="C1112">
            <v>16</v>
          </cell>
        </row>
        <row r="1126">
          <cell r="C1126">
            <v>0</v>
          </cell>
          <cell r="F1126">
            <v>21</v>
          </cell>
          <cell r="I1126">
            <v>12</v>
          </cell>
        </row>
        <row r="1139">
          <cell r="C1139">
            <v>33</v>
          </cell>
          <cell r="F1139">
            <v>0</v>
          </cell>
        </row>
        <row r="1152">
          <cell r="C1152">
            <v>11</v>
          </cell>
          <cell r="F1152">
            <v>0</v>
          </cell>
          <cell r="I1152">
            <v>29</v>
          </cell>
        </row>
        <row r="1165">
          <cell r="C1165">
            <v>0</v>
          </cell>
        </row>
      </sheetData>
      <sheetData sheetId="2">
        <row r="331">
          <cell r="C331">
            <v>43</v>
          </cell>
          <cell r="F331">
            <v>68</v>
          </cell>
          <cell r="I331">
            <v>73</v>
          </cell>
        </row>
        <row r="344">
          <cell r="C344">
            <v>66</v>
          </cell>
          <cell r="F344">
            <v>60</v>
          </cell>
          <cell r="I344">
            <v>60</v>
          </cell>
        </row>
        <row r="357">
          <cell r="C357">
            <v>82</v>
          </cell>
          <cell r="F357">
            <v>56</v>
          </cell>
          <cell r="I357">
            <v>92</v>
          </cell>
        </row>
        <row r="370">
          <cell r="C370">
            <v>83</v>
          </cell>
        </row>
        <row r="384">
          <cell r="C384">
            <v>87</v>
          </cell>
          <cell r="F384">
            <v>40</v>
          </cell>
          <cell r="I384">
            <v>81</v>
          </cell>
        </row>
        <row r="397">
          <cell r="C397">
            <v>61</v>
          </cell>
          <cell r="F397">
            <v>54</v>
          </cell>
          <cell r="I397">
            <v>82</v>
          </cell>
        </row>
        <row r="410">
          <cell r="C410">
            <v>49</v>
          </cell>
          <cell r="F410">
            <v>62</v>
          </cell>
          <cell r="I410">
            <v>55</v>
          </cell>
        </row>
        <row r="423">
          <cell r="C423">
            <v>64</v>
          </cell>
        </row>
        <row r="437">
          <cell r="C437">
            <v>73</v>
          </cell>
          <cell r="F437">
            <v>19</v>
          </cell>
          <cell r="I437">
            <v>48</v>
          </cell>
        </row>
        <row r="450">
          <cell r="C450">
            <v>91</v>
          </cell>
          <cell r="F450">
            <v>49</v>
          </cell>
          <cell r="I450">
            <v>30</v>
          </cell>
        </row>
        <row r="463">
          <cell r="C463">
            <v>86</v>
          </cell>
          <cell r="F463">
            <v>67</v>
          </cell>
          <cell r="I463">
            <v>84</v>
          </cell>
        </row>
        <row r="476">
          <cell r="C476">
            <v>77</v>
          </cell>
        </row>
        <row r="490">
          <cell r="C490">
            <v>69</v>
          </cell>
          <cell r="F490">
            <v>50</v>
          </cell>
          <cell r="I490">
            <v>71</v>
          </cell>
        </row>
        <row r="503">
          <cell r="C503">
            <v>116</v>
          </cell>
          <cell r="F503">
            <v>29</v>
          </cell>
          <cell r="I503">
            <v>69</v>
          </cell>
        </row>
        <row r="516">
          <cell r="C516">
            <v>21</v>
          </cell>
          <cell r="F516">
            <v>59</v>
          </cell>
          <cell r="I516">
            <v>53</v>
          </cell>
        </row>
        <row r="529">
          <cell r="C529">
            <v>38</v>
          </cell>
        </row>
        <row r="543">
          <cell r="C543">
            <v>92</v>
          </cell>
          <cell r="F543">
            <v>86</v>
          </cell>
          <cell r="I543">
            <v>82</v>
          </cell>
        </row>
        <row r="556">
          <cell r="C556">
            <v>113</v>
          </cell>
          <cell r="F556">
            <v>41</v>
          </cell>
          <cell r="I556">
            <v>44</v>
          </cell>
        </row>
        <row r="569">
          <cell r="C569">
            <v>79</v>
          </cell>
          <cell r="F569">
            <v>99</v>
          </cell>
          <cell r="I569">
            <v>119</v>
          </cell>
        </row>
        <row r="582">
          <cell r="C582">
            <v>95</v>
          </cell>
        </row>
        <row r="596">
          <cell r="C596">
            <v>102</v>
          </cell>
          <cell r="F596">
            <v>76</v>
          </cell>
          <cell r="I596">
            <v>72</v>
          </cell>
        </row>
        <row r="609">
          <cell r="C609">
            <v>95</v>
          </cell>
          <cell r="F609">
            <v>58</v>
          </cell>
          <cell r="I609">
            <v>39</v>
          </cell>
        </row>
        <row r="622">
          <cell r="C622">
            <v>29</v>
          </cell>
          <cell r="F622">
            <v>64</v>
          </cell>
          <cell r="I622">
            <v>68</v>
          </cell>
        </row>
        <row r="635">
          <cell r="C635">
            <v>54</v>
          </cell>
        </row>
        <row r="649">
          <cell r="C649">
            <v>68</v>
          </cell>
          <cell r="F649">
            <v>109</v>
          </cell>
          <cell r="I649">
            <v>86</v>
          </cell>
        </row>
        <row r="662">
          <cell r="C662">
            <v>73</v>
          </cell>
          <cell r="F662">
            <v>20</v>
          </cell>
          <cell r="I662">
            <v>26</v>
          </cell>
        </row>
        <row r="675">
          <cell r="C675">
            <v>96</v>
          </cell>
          <cell r="F675">
            <v>116</v>
          </cell>
          <cell r="I675">
            <v>92</v>
          </cell>
        </row>
        <row r="688">
          <cell r="C688">
            <v>118</v>
          </cell>
        </row>
        <row r="702">
          <cell r="C702">
            <v>108</v>
          </cell>
          <cell r="F702">
            <v>161</v>
          </cell>
          <cell r="I702">
            <v>86</v>
          </cell>
        </row>
        <row r="715">
          <cell r="C715">
            <v>141</v>
          </cell>
          <cell r="F715">
            <v>48</v>
          </cell>
          <cell r="I715">
            <v>65</v>
          </cell>
        </row>
        <row r="728">
          <cell r="C728">
            <v>67</v>
          </cell>
          <cell r="F728">
            <v>87</v>
          </cell>
          <cell r="I728">
            <v>87</v>
          </cell>
        </row>
        <row r="741">
          <cell r="C741">
            <v>74</v>
          </cell>
        </row>
        <row r="755">
          <cell r="C755">
            <v>34</v>
          </cell>
          <cell r="F755">
            <v>71</v>
          </cell>
          <cell r="I755">
            <v>62</v>
          </cell>
        </row>
        <row r="768">
          <cell r="F768">
            <v>34</v>
          </cell>
          <cell r="I768">
            <v>65</v>
          </cell>
        </row>
        <row r="781">
          <cell r="C781">
            <v>50</v>
          </cell>
          <cell r="F781">
            <v>44</v>
          </cell>
          <cell r="I781">
            <v>84</v>
          </cell>
        </row>
        <row r="794">
          <cell r="C794">
            <v>37</v>
          </cell>
        </row>
        <row r="808">
          <cell r="C808">
            <v>82</v>
          </cell>
          <cell r="F808">
            <v>51</v>
          </cell>
          <cell r="I808">
            <v>63</v>
          </cell>
        </row>
        <row r="821">
          <cell r="F821">
            <v>48</v>
          </cell>
          <cell r="I821">
            <v>42</v>
          </cell>
        </row>
        <row r="834">
          <cell r="C834">
            <v>74</v>
          </cell>
          <cell r="F834">
            <v>63</v>
          </cell>
          <cell r="I834">
            <v>87</v>
          </cell>
        </row>
        <row r="847">
          <cell r="C847">
            <v>50</v>
          </cell>
        </row>
        <row r="861">
          <cell r="C861">
            <v>68</v>
          </cell>
          <cell r="F861">
            <v>69</v>
          </cell>
          <cell r="I861">
            <v>64</v>
          </cell>
        </row>
        <row r="874">
          <cell r="C874">
            <v>75</v>
          </cell>
          <cell r="F874">
            <v>9</v>
          </cell>
          <cell r="I874">
            <v>67</v>
          </cell>
        </row>
        <row r="887">
          <cell r="C887">
            <v>118</v>
          </cell>
          <cell r="F887">
            <v>71</v>
          </cell>
          <cell r="I887">
            <v>87</v>
          </cell>
        </row>
        <row r="900">
          <cell r="C900">
            <v>77</v>
          </cell>
        </row>
        <row r="914">
          <cell r="C914">
            <v>88</v>
          </cell>
          <cell r="F914">
            <v>110</v>
          </cell>
          <cell r="I914">
            <v>81</v>
          </cell>
        </row>
        <row r="927">
          <cell r="F927">
            <v>36</v>
          </cell>
          <cell r="I927">
            <v>46</v>
          </cell>
        </row>
        <row r="940">
          <cell r="C940">
            <v>69</v>
          </cell>
          <cell r="F940">
            <v>53</v>
          </cell>
          <cell r="I940">
            <v>70</v>
          </cell>
        </row>
        <row r="953">
          <cell r="C953">
            <v>91</v>
          </cell>
        </row>
        <row r="967">
          <cell r="C967">
            <v>38</v>
          </cell>
          <cell r="F967">
            <v>68</v>
          </cell>
          <cell r="I967">
            <v>105</v>
          </cell>
        </row>
        <row r="980">
          <cell r="F980">
            <v>22</v>
          </cell>
          <cell r="I980">
            <v>48</v>
          </cell>
        </row>
        <row r="993">
          <cell r="C993">
            <v>14</v>
          </cell>
          <cell r="F993">
            <v>46</v>
          </cell>
          <cell r="I993">
            <v>40</v>
          </cell>
        </row>
        <row r="1006">
          <cell r="C1006">
            <v>55</v>
          </cell>
        </row>
        <row r="1020">
          <cell r="C1020">
            <v>0</v>
          </cell>
          <cell r="F1020">
            <v>28</v>
          </cell>
        </row>
        <row r="1033">
          <cell r="C1033">
            <v>82</v>
          </cell>
          <cell r="F1033">
            <v>20</v>
          </cell>
          <cell r="I1033">
            <v>53</v>
          </cell>
        </row>
        <row r="1046">
          <cell r="C1046">
            <v>30</v>
          </cell>
          <cell r="F1046">
            <v>26</v>
          </cell>
          <cell r="I1046">
            <v>58</v>
          </cell>
        </row>
        <row r="1059">
          <cell r="C1059">
            <v>60</v>
          </cell>
        </row>
        <row r="1073">
          <cell r="C1073">
            <v>0</v>
          </cell>
          <cell r="F1073">
            <v>25</v>
          </cell>
          <cell r="I1073">
            <v>13</v>
          </cell>
        </row>
        <row r="1086">
          <cell r="C1086">
            <v>44</v>
          </cell>
          <cell r="F1086">
            <v>21</v>
          </cell>
          <cell r="I1086">
            <v>30</v>
          </cell>
        </row>
        <row r="1099">
          <cell r="C1099">
            <v>6</v>
          </cell>
          <cell r="F1099">
            <v>36</v>
          </cell>
          <cell r="I1099">
            <v>29</v>
          </cell>
        </row>
        <row r="1112">
          <cell r="C1112">
            <v>34</v>
          </cell>
        </row>
        <row r="1126">
          <cell r="C1126">
            <v>0</v>
          </cell>
          <cell r="F1126">
            <v>15</v>
          </cell>
          <cell r="I1126">
            <v>19</v>
          </cell>
        </row>
        <row r="1139">
          <cell r="C1139">
            <v>13</v>
          </cell>
          <cell r="F1139">
            <v>0</v>
          </cell>
          <cell r="I1139">
            <v>15</v>
          </cell>
        </row>
        <row r="1152">
          <cell r="C1152">
            <v>0</v>
          </cell>
          <cell r="F1152">
            <v>41</v>
          </cell>
          <cell r="I1152">
            <v>0</v>
          </cell>
        </row>
        <row r="1165">
          <cell r="C1165">
            <v>24</v>
          </cell>
        </row>
        <row r="1181">
          <cell r="C1181">
            <v>10</v>
          </cell>
          <cell r="F1181">
            <v>16</v>
          </cell>
          <cell r="I1181">
            <v>11</v>
          </cell>
        </row>
        <row r="1195">
          <cell r="C1195">
            <v>26</v>
          </cell>
          <cell r="F1195">
            <v>21</v>
          </cell>
          <cell r="I1195">
            <v>33</v>
          </cell>
        </row>
        <row r="1209">
          <cell r="C1209">
            <v>2</v>
          </cell>
          <cell r="F1209">
            <v>5</v>
          </cell>
          <cell r="I1209">
            <v>50</v>
          </cell>
        </row>
        <row r="1223">
          <cell r="C1223">
            <v>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J109"/>
  <sheetViews>
    <sheetView topLeftCell="A15" zoomScaleNormal="100" workbookViewId="0">
      <selection activeCell="AB19" sqref="AB19"/>
    </sheetView>
  </sheetViews>
  <sheetFormatPr defaultColWidth="9.109375" defaultRowHeight="13.8" x14ac:dyDescent="0.3"/>
  <cols>
    <col min="1" max="11" width="4" style="4" bestFit="1" customWidth="1"/>
    <col min="12" max="17" width="5" style="4" bestFit="1" customWidth="1"/>
    <col min="18" max="18" width="5" style="4" customWidth="1"/>
    <col min="19" max="19" width="5" style="4" bestFit="1" customWidth="1"/>
    <col min="20" max="20" width="5" style="4" customWidth="1"/>
    <col min="21" max="22" width="5" style="4" bestFit="1" customWidth="1"/>
    <col min="23" max="23" width="3.109375" style="4" bestFit="1" customWidth="1"/>
    <col min="24" max="24" width="7" style="4" bestFit="1" customWidth="1"/>
    <col min="25" max="25" width="7.21875" style="4" bestFit="1" customWidth="1"/>
    <col min="26" max="26" width="2.6640625" style="4" customWidth="1"/>
    <col min="27" max="27" width="4.21875" style="4" bestFit="1" customWidth="1"/>
    <col min="28" max="28" width="4.5546875" style="4" bestFit="1" customWidth="1"/>
    <col min="29" max="29" width="6.44140625" style="4" bestFit="1" customWidth="1"/>
    <col min="30" max="30" width="8.77734375" style="4" customWidth="1"/>
    <col min="31" max="31" width="8.77734375" style="10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152" t="s">
        <v>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AE106</f>
        <v>62</v>
      </c>
      <c r="H2" s="31"/>
      <c r="I2" s="7"/>
      <c r="J2" s="6" t="s">
        <v>1</v>
      </c>
      <c r="K2" s="6"/>
      <c r="L2" s="6"/>
      <c r="M2" s="6"/>
      <c r="N2" s="6"/>
      <c r="O2" s="6"/>
      <c r="P2" s="31">
        <v>116</v>
      </c>
      <c r="Q2" s="31"/>
      <c r="R2" s="155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35">
        <v>172</v>
      </c>
      <c r="H3" s="35"/>
      <c r="I3" s="9"/>
      <c r="J3" s="12" t="s">
        <v>3</v>
      </c>
      <c r="K3" s="12"/>
      <c r="L3" s="12"/>
      <c r="M3" s="12"/>
      <c r="N3" s="12"/>
      <c r="O3" s="12"/>
      <c r="P3" s="35" t="s">
        <v>141</v>
      </c>
      <c r="Q3" s="35"/>
      <c r="R3" s="156"/>
      <c r="S3" s="9"/>
      <c r="T3" s="14" t="s">
        <v>100</v>
      </c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35">
        <v>8</v>
      </c>
      <c r="H4" s="35"/>
      <c r="I4" s="9"/>
      <c r="J4" s="12" t="s">
        <v>5</v>
      </c>
      <c r="K4" s="12"/>
      <c r="L4" s="12"/>
      <c r="M4" s="12"/>
      <c r="N4" s="12"/>
      <c r="O4" s="12"/>
      <c r="P4" s="35">
        <f>AI106</f>
        <v>28.25</v>
      </c>
      <c r="Q4" s="35"/>
      <c r="R4" s="156"/>
      <c r="S4" s="9"/>
      <c r="T4" s="69" t="s">
        <v>101</v>
      </c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35">
        <f>AH106</f>
        <v>75.853252412075946</v>
      </c>
      <c r="H5" s="35"/>
      <c r="I5" s="9"/>
      <c r="J5" s="12" t="s">
        <v>7</v>
      </c>
      <c r="K5" s="12"/>
      <c r="L5" s="12"/>
      <c r="M5" s="12"/>
      <c r="N5" s="12"/>
      <c r="O5" s="12"/>
      <c r="P5" s="35">
        <v>36</v>
      </c>
      <c r="Q5" s="35"/>
      <c r="R5" s="156"/>
      <c r="S5" s="9"/>
      <c r="T5" s="69"/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35">
        <v>1667</v>
      </c>
      <c r="H6" s="35"/>
      <c r="I6" s="9"/>
      <c r="J6" s="12" t="s">
        <v>9</v>
      </c>
      <c r="K6" s="12"/>
      <c r="L6" s="12"/>
      <c r="M6" s="12"/>
      <c r="N6" s="12"/>
      <c r="O6" s="12"/>
      <c r="P6" s="35">
        <v>5</v>
      </c>
      <c r="Q6" s="35"/>
      <c r="R6" s="156"/>
      <c r="S6" s="9"/>
      <c r="T6" s="9"/>
      <c r="U6" s="9"/>
      <c r="V6" s="9"/>
      <c r="W6" s="9"/>
      <c r="X6" s="9"/>
      <c r="Y6" s="9"/>
      <c r="Z6" s="9"/>
      <c r="AA6" s="9"/>
      <c r="AF6" s="28"/>
    </row>
    <row r="7" spans="1:36" x14ac:dyDescent="0.3">
      <c r="A7" s="11" t="s">
        <v>10</v>
      </c>
      <c r="B7" s="12"/>
      <c r="C7" s="12"/>
      <c r="D7" s="12"/>
      <c r="E7" s="12"/>
      <c r="F7" s="12"/>
      <c r="G7" s="35">
        <v>1113</v>
      </c>
      <c r="H7" s="35"/>
      <c r="I7" s="9"/>
      <c r="J7" s="12" t="s">
        <v>11</v>
      </c>
      <c r="K7" s="12"/>
      <c r="L7" s="12"/>
      <c r="M7" s="12"/>
      <c r="N7" s="12"/>
      <c r="O7" s="12"/>
      <c r="P7" s="35">
        <f>AJ106</f>
        <v>18.157894736842106</v>
      </c>
      <c r="Q7" s="35"/>
      <c r="R7" s="156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35">
        <f>Y106</f>
        <v>1414.3809523809523</v>
      </c>
      <c r="H8" s="35"/>
      <c r="I8" s="9"/>
      <c r="J8" s="12" t="s">
        <v>13</v>
      </c>
      <c r="K8" s="12"/>
      <c r="L8" s="12"/>
      <c r="M8" s="12"/>
      <c r="N8" s="12"/>
      <c r="O8" s="12"/>
      <c r="P8" s="35">
        <f>AF106</f>
        <v>67</v>
      </c>
      <c r="Q8" s="35"/>
      <c r="R8" s="156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54">
        <f>AC106</f>
        <v>1720</v>
      </c>
      <c r="H9" s="154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65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24"/>
      <c r="AD14" s="10"/>
      <c r="AF14" s="27">
        <f>Q14</f>
        <v>0</v>
      </c>
      <c r="AG14" s="28">
        <f>R14</f>
        <v>0</v>
      </c>
      <c r="AH14" s="28">
        <f>AG14/18</f>
        <v>0</v>
      </c>
      <c r="AI14" s="28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'[1]2023'!$C$14</f>
        <v>52</v>
      </c>
      <c r="B17" s="75">
        <f>'[1]2023'!$C$66</f>
        <v>66</v>
      </c>
      <c r="C17" s="75">
        <f>'[1]2023'!$C$119</f>
        <v>29</v>
      </c>
      <c r="D17" s="75">
        <f>'[1]2023'!$C$172</f>
        <v>104</v>
      </c>
      <c r="E17" s="75">
        <f>'[1]2023'!$C$225</f>
        <v>34</v>
      </c>
      <c r="F17" s="145">
        <v>98</v>
      </c>
      <c r="G17" s="145">
        <v>110</v>
      </c>
      <c r="H17" s="75">
        <f>'[1]2023'!$C$384</f>
        <v>79</v>
      </c>
      <c r="I17" s="75">
        <f>'[1]2023'!$C$437</f>
        <v>58</v>
      </c>
      <c r="J17" s="75">
        <f>'[1]2023'!$C$490</f>
        <v>98</v>
      </c>
      <c r="K17" s="75">
        <f>'[1]2023'!$C$543</f>
        <v>71</v>
      </c>
      <c r="L17" s="75">
        <f>'[1]2023'!$C$596</f>
        <v>63</v>
      </c>
      <c r="M17" s="75">
        <f>'[1]2023'!$C$649</f>
        <v>43</v>
      </c>
      <c r="N17" s="75">
        <f>'[1]2023'!$C$702</f>
        <v>23</v>
      </c>
      <c r="O17" s="75">
        <f>'[1]2023'!$C$755</f>
        <v>60</v>
      </c>
      <c r="P17" s="75">
        <f>'[1]2023'!$C$808</f>
        <v>32</v>
      </c>
      <c r="Q17" s="75">
        <f>'[1]2023'!$C$861</f>
        <v>89</v>
      </c>
      <c r="R17" s="75">
        <f>'[1]2023'!$C$914</f>
        <v>78</v>
      </c>
      <c r="S17" s="75">
        <f>'[1]2023'!$C$967</f>
        <v>74</v>
      </c>
      <c r="T17" s="75">
        <f>'[1]2023'!$C$1020</f>
        <v>43</v>
      </c>
      <c r="U17" s="75">
        <f>'[1]2023'!$C$1073</f>
        <v>0</v>
      </c>
      <c r="V17" s="75">
        <f>'[1]2023'!$C$1126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65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52</v>
      </c>
      <c r="B18" s="75">
        <f t="shared" ref="B18:R18" si="1">B17+A18</f>
        <v>118</v>
      </c>
      <c r="C18" s="75">
        <f t="shared" si="1"/>
        <v>147</v>
      </c>
      <c r="D18" s="75">
        <f t="shared" si="1"/>
        <v>251</v>
      </c>
      <c r="E18" s="75">
        <f t="shared" si="1"/>
        <v>285</v>
      </c>
      <c r="F18" s="75">
        <f t="shared" si="1"/>
        <v>383</v>
      </c>
      <c r="G18" s="75">
        <f t="shared" si="1"/>
        <v>493</v>
      </c>
      <c r="H18" s="75">
        <f t="shared" si="1"/>
        <v>572</v>
      </c>
      <c r="I18" s="75">
        <f t="shared" si="1"/>
        <v>630</v>
      </c>
      <c r="J18" s="75">
        <f t="shared" si="1"/>
        <v>728</v>
      </c>
      <c r="K18" s="75">
        <f t="shared" si="1"/>
        <v>799</v>
      </c>
      <c r="L18" s="75">
        <f t="shared" si="1"/>
        <v>862</v>
      </c>
      <c r="M18" s="75">
        <f t="shared" si="1"/>
        <v>905</v>
      </c>
      <c r="N18" s="75">
        <f t="shared" si="1"/>
        <v>928</v>
      </c>
      <c r="O18" s="75">
        <f t="shared" si="1"/>
        <v>988</v>
      </c>
      <c r="P18" s="75">
        <f t="shared" si="1"/>
        <v>1020</v>
      </c>
      <c r="Q18" s="75">
        <f t="shared" si="1"/>
        <v>1109</v>
      </c>
      <c r="R18" s="75">
        <f t="shared" si="1"/>
        <v>1187</v>
      </c>
      <c r="S18" s="75">
        <f>S17+R18</f>
        <v>1261</v>
      </c>
      <c r="T18" s="75">
        <f>T17+S18</f>
        <v>1304</v>
      </c>
      <c r="U18" s="75">
        <f>U17+T18</f>
        <v>1304</v>
      </c>
      <c r="V18" s="75">
        <f>V17+U18</f>
        <v>1304</v>
      </c>
      <c r="W18" s="75"/>
      <c r="X18" s="24">
        <f>R18</f>
        <v>1187</v>
      </c>
      <c r="Y18" s="24">
        <f>S17+T17+U17+V17</f>
        <v>117</v>
      </c>
      <c r="Z18" s="24"/>
      <c r="AA18" s="24"/>
      <c r="AB18" s="24">
        <v>110</v>
      </c>
      <c r="AC18" s="24">
        <v>40</v>
      </c>
      <c r="AD18" s="10"/>
      <c r="AE18" s="10">
        <v>2</v>
      </c>
      <c r="AF18" s="27">
        <v>2</v>
      </c>
      <c r="AG18" s="28">
        <f>R18</f>
        <v>1187</v>
      </c>
      <c r="AH18" s="28">
        <f>AG18/18</f>
        <v>65.944444444444443</v>
      </c>
      <c r="AI18" s="28">
        <f>Y18/4</f>
        <v>29.25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'[1]2022'!$C$14</f>
        <v>48</v>
      </c>
      <c r="B21" s="75">
        <f>'[1]2022'!$C$66</f>
        <v>54</v>
      </c>
      <c r="C21" s="75">
        <f>'[1]2022'!$C$119</f>
        <v>77</v>
      </c>
      <c r="D21" s="75">
        <f>'[1]2022'!$C$172</f>
        <v>81</v>
      </c>
      <c r="E21" s="75">
        <f>'[1]2022'!$C$225</f>
        <v>91</v>
      </c>
      <c r="F21" s="75">
        <f>'[1]2022'!$C$278</f>
        <v>29</v>
      </c>
      <c r="G21" s="75">
        <f>'[1]2022'!$C$331</f>
        <v>55</v>
      </c>
      <c r="H21" s="75">
        <f>'[1]2022'!$C$384</f>
        <v>65</v>
      </c>
      <c r="I21" s="75">
        <f>'[1]2022'!$C$437</f>
        <v>64</v>
      </c>
      <c r="J21" s="75">
        <f>'[1]2022'!$C$490</f>
        <v>44</v>
      </c>
      <c r="K21" s="75">
        <f>'[1]2022'!$C$543</f>
        <v>102</v>
      </c>
      <c r="L21" s="75">
        <f>'[1]2022'!$C$596</f>
        <v>62</v>
      </c>
      <c r="M21" s="75">
        <f>'[1]2022'!$C$649</f>
        <v>74</v>
      </c>
      <c r="N21" s="75">
        <f>'[1]2022'!$C$702</f>
        <v>50</v>
      </c>
      <c r="O21" s="75">
        <f>'[1]2022'!$C$755</f>
        <v>62</v>
      </c>
      <c r="P21" s="75">
        <f>'[1]2022'!$C$808</f>
        <v>88</v>
      </c>
      <c r="Q21" s="75">
        <f>'[1]2022'!$C$861</f>
        <v>95</v>
      </c>
      <c r="R21" s="145">
        <f>'[1]2022'!$C$914</f>
        <v>96</v>
      </c>
      <c r="S21" s="145">
        <f>'[1]2022'!$C$967</f>
        <v>95</v>
      </c>
      <c r="T21" s="75">
        <f>'[1]2022'!$C$1020</f>
        <v>29</v>
      </c>
      <c r="U21" s="75">
        <f>'[1]2022'!$C$1073</f>
        <v>0</v>
      </c>
      <c r="V21" s="75">
        <f>'[1]2022'!$C$1126</f>
        <v>0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65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48</v>
      </c>
      <c r="B22" s="75">
        <f t="shared" ref="B22:R22" si="2">B21+A22</f>
        <v>102</v>
      </c>
      <c r="C22" s="75">
        <f t="shared" si="2"/>
        <v>179</v>
      </c>
      <c r="D22" s="75">
        <f t="shared" si="2"/>
        <v>260</v>
      </c>
      <c r="E22" s="75">
        <f t="shared" si="2"/>
        <v>351</v>
      </c>
      <c r="F22" s="75">
        <f t="shared" si="2"/>
        <v>380</v>
      </c>
      <c r="G22" s="75">
        <f t="shared" si="2"/>
        <v>435</v>
      </c>
      <c r="H22" s="75">
        <f t="shared" si="2"/>
        <v>500</v>
      </c>
      <c r="I22" s="75">
        <f t="shared" si="2"/>
        <v>564</v>
      </c>
      <c r="J22" s="75">
        <f t="shared" si="2"/>
        <v>608</v>
      </c>
      <c r="K22" s="75">
        <f t="shared" si="2"/>
        <v>710</v>
      </c>
      <c r="L22" s="75">
        <f t="shared" si="2"/>
        <v>772</v>
      </c>
      <c r="M22" s="75">
        <f t="shared" si="2"/>
        <v>846</v>
      </c>
      <c r="N22" s="75">
        <f t="shared" si="2"/>
        <v>896</v>
      </c>
      <c r="O22" s="75">
        <f t="shared" si="2"/>
        <v>958</v>
      </c>
      <c r="P22" s="75">
        <f t="shared" si="2"/>
        <v>1046</v>
      </c>
      <c r="Q22" s="75">
        <f t="shared" si="2"/>
        <v>1141</v>
      </c>
      <c r="R22" s="75">
        <f t="shared" si="2"/>
        <v>1237</v>
      </c>
      <c r="S22" s="75">
        <f>S21+R22</f>
        <v>1332</v>
      </c>
      <c r="T22" s="75">
        <f>T21+S22</f>
        <v>1361</v>
      </c>
      <c r="U22" s="75">
        <f>U21+T22</f>
        <v>1361</v>
      </c>
      <c r="V22" s="75">
        <f>V21+U22</f>
        <v>1361</v>
      </c>
      <c r="W22" s="75"/>
      <c r="X22" s="24">
        <f>R22</f>
        <v>1237</v>
      </c>
      <c r="Y22" s="24">
        <f>S21+T21+U21+V21</f>
        <v>124</v>
      </c>
      <c r="Z22" s="24"/>
      <c r="AA22" s="24">
        <v>29</v>
      </c>
      <c r="AB22" s="24">
        <v>102</v>
      </c>
      <c r="AC22" s="24">
        <v>40</v>
      </c>
      <c r="AD22" s="10">
        <v>6</v>
      </c>
      <c r="AE22" s="10">
        <v>2</v>
      </c>
      <c r="AF22" s="27">
        <v>1</v>
      </c>
      <c r="AG22" s="28">
        <f>R22</f>
        <v>1237</v>
      </c>
      <c r="AH22" s="28">
        <f>AG22/18</f>
        <v>68.722222222222229</v>
      </c>
      <c r="AI22" s="28">
        <f>Y22/4</f>
        <v>31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4">
        <v>117</v>
      </c>
      <c r="B25" s="75">
        <v>49</v>
      </c>
      <c r="C25" s="75">
        <v>76</v>
      </c>
      <c r="D25" s="75">
        <v>91</v>
      </c>
      <c r="E25" s="75">
        <v>114</v>
      </c>
      <c r="F25" s="75">
        <v>72</v>
      </c>
      <c r="G25" s="75">
        <f>'[1]2021'!$C$331</f>
        <v>43</v>
      </c>
      <c r="H25" s="74">
        <f>'[1]2021'!$C$384</f>
        <v>87</v>
      </c>
      <c r="I25" s="75">
        <f>'[1]2021'!$C$437</f>
        <v>73</v>
      </c>
      <c r="J25" s="75">
        <f>'[1]2021'!$C$490</f>
        <v>69</v>
      </c>
      <c r="K25" s="75">
        <f>'[1]2021'!$C$543</f>
        <v>92</v>
      </c>
      <c r="L25" s="74">
        <f>'[1]2021'!$C$596</f>
        <v>102</v>
      </c>
      <c r="M25" s="75">
        <f>'[1]2021'!$C$649</f>
        <v>68</v>
      </c>
      <c r="N25" s="75">
        <f>'[1]2021'!$C$702</f>
        <v>108</v>
      </c>
      <c r="O25" s="75">
        <f>'[1]2021'!$C$755</f>
        <v>34</v>
      </c>
      <c r="P25" s="75">
        <f>'[1]2021'!$C$808</f>
        <v>82</v>
      </c>
      <c r="Q25" s="75">
        <f>'[1]2021'!$C$861</f>
        <v>68</v>
      </c>
      <c r="R25" s="75">
        <f>'[1]2021'!$C$914</f>
        <v>88</v>
      </c>
      <c r="S25" s="75">
        <f>'[1]2021'!$C$967</f>
        <v>38</v>
      </c>
      <c r="T25" s="75">
        <f>'[1]2021'!$C$1020</f>
        <v>0</v>
      </c>
      <c r="U25" s="75">
        <f>'[1]2021'!$C$1073</f>
        <v>0</v>
      </c>
      <c r="V25" s="75">
        <f>'[1]2021'!$C$1126</f>
        <v>0</v>
      </c>
      <c r="W25" s="37">
        <f>'[1]2021'!$C$1181</f>
        <v>10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65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117</v>
      </c>
      <c r="B26" s="75">
        <f t="shared" ref="B26:R26" si="3">B25+A26</f>
        <v>166</v>
      </c>
      <c r="C26" s="75">
        <f t="shared" si="3"/>
        <v>242</v>
      </c>
      <c r="D26" s="75">
        <f t="shared" si="3"/>
        <v>333</v>
      </c>
      <c r="E26" s="75">
        <f t="shared" si="3"/>
        <v>447</v>
      </c>
      <c r="F26" s="75">
        <f t="shared" si="3"/>
        <v>519</v>
      </c>
      <c r="G26" s="75">
        <f t="shared" si="3"/>
        <v>562</v>
      </c>
      <c r="H26" s="75">
        <f t="shared" si="3"/>
        <v>649</v>
      </c>
      <c r="I26" s="75">
        <f t="shared" si="3"/>
        <v>722</v>
      </c>
      <c r="J26" s="75">
        <f t="shared" si="3"/>
        <v>791</v>
      </c>
      <c r="K26" s="75">
        <f t="shared" si="3"/>
        <v>883</v>
      </c>
      <c r="L26" s="75">
        <f t="shared" si="3"/>
        <v>985</v>
      </c>
      <c r="M26" s="75">
        <f t="shared" si="3"/>
        <v>1053</v>
      </c>
      <c r="N26" s="75">
        <f t="shared" si="3"/>
        <v>1161</v>
      </c>
      <c r="O26" s="75">
        <f t="shared" si="3"/>
        <v>1195</v>
      </c>
      <c r="P26" s="75">
        <f t="shared" si="3"/>
        <v>1277</v>
      </c>
      <c r="Q26" s="75">
        <f t="shared" si="3"/>
        <v>1345</v>
      </c>
      <c r="R26" s="75">
        <f t="shared" si="3"/>
        <v>1433</v>
      </c>
      <c r="S26" s="75">
        <f>S25+R26</f>
        <v>1471</v>
      </c>
      <c r="T26" s="75">
        <f>T25+S26</f>
        <v>1471</v>
      </c>
      <c r="U26" s="75">
        <f>U25+T26</f>
        <v>1471</v>
      </c>
      <c r="V26" s="75">
        <f>V25+U26</f>
        <v>1471</v>
      </c>
      <c r="W26" s="75"/>
      <c r="X26" s="24">
        <f>R26</f>
        <v>1433</v>
      </c>
      <c r="Y26" s="24">
        <f>S25+T25+U25+V25</f>
        <v>38</v>
      </c>
      <c r="Z26" s="24"/>
      <c r="AA26" s="24">
        <v>43</v>
      </c>
      <c r="AB26" s="24">
        <v>117</v>
      </c>
      <c r="AC26" s="24">
        <v>60</v>
      </c>
      <c r="AD26" s="10">
        <v>7</v>
      </c>
      <c r="AE26" s="10">
        <v>3</v>
      </c>
      <c r="AF26" s="27">
        <v>4</v>
      </c>
      <c r="AG26" s="28">
        <f>Q26</f>
        <v>1345</v>
      </c>
      <c r="AH26" s="28">
        <f>AG26/18</f>
        <v>74.722222222222229</v>
      </c>
      <c r="AI26" s="28">
        <f>Y26/4</f>
        <v>9.5</v>
      </c>
      <c r="AJ26" s="10">
        <f>W25</f>
        <v>10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23</v>
      </c>
      <c r="B29" s="75">
        <v>116</v>
      </c>
      <c r="C29" s="75">
        <v>100</v>
      </c>
      <c r="D29" s="75">
        <v>85</v>
      </c>
      <c r="E29" s="74">
        <v>108</v>
      </c>
      <c r="F29" s="75">
        <v>33</v>
      </c>
      <c r="G29" s="75">
        <v>37</v>
      </c>
      <c r="H29" s="75">
        <v>52</v>
      </c>
      <c r="I29" s="75">
        <v>112</v>
      </c>
      <c r="J29" s="75">
        <v>71</v>
      </c>
      <c r="K29" s="75">
        <v>74</v>
      </c>
      <c r="L29" s="75">
        <v>59</v>
      </c>
      <c r="M29" s="75">
        <v>48</v>
      </c>
      <c r="N29" s="75">
        <v>68</v>
      </c>
      <c r="O29" s="75">
        <v>54</v>
      </c>
      <c r="P29" s="75">
        <v>54</v>
      </c>
      <c r="Q29" s="75">
        <v>71</v>
      </c>
      <c r="R29" s="151"/>
      <c r="S29" s="75">
        <v>45</v>
      </c>
      <c r="T29" s="75">
        <v>9</v>
      </c>
      <c r="U29" s="75">
        <v>0</v>
      </c>
      <c r="V29" s="75">
        <v>0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65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23</v>
      </c>
      <c r="B30" s="75">
        <f t="shared" ref="B30:Q30" si="4">B29+A30</f>
        <v>139</v>
      </c>
      <c r="C30" s="75">
        <f t="shared" si="4"/>
        <v>239</v>
      </c>
      <c r="D30" s="75">
        <f t="shared" si="4"/>
        <v>324</v>
      </c>
      <c r="E30" s="75">
        <f t="shared" si="4"/>
        <v>432</v>
      </c>
      <c r="F30" s="75">
        <f t="shared" si="4"/>
        <v>465</v>
      </c>
      <c r="G30" s="75">
        <f t="shared" si="4"/>
        <v>502</v>
      </c>
      <c r="H30" s="75">
        <f t="shared" si="4"/>
        <v>554</v>
      </c>
      <c r="I30" s="75">
        <f t="shared" si="4"/>
        <v>666</v>
      </c>
      <c r="J30" s="75">
        <f t="shared" si="4"/>
        <v>737</v>
      </c>
      <c r="K30" s="75">
        <f t="shared" si="4"/>
        <v>811</v>
      </c>
      <c r="L30" s="75">
        <f t="shared" si="4"/>
        <v>870</v>
      </c>
      <c r="M30" s="75">
        <f t="shared" si="4"/>
        <v>918</v>
      </c>
      <c r="N30" s="75">
        <f t="shared" si="4"/>
        <v>986</v>
      </c>
      <c r="O30" s="75">
        <f t="shared" si="4"/>
        <v>1040</v>
      </c>
      <c r="P30" s="75">
        <f t="shared" si="4"/>
        <v>1094</v>
      </c>
      <c r="Q30" s="75">
        <f t="shared" si="4"/>
        <v>1165</v>
      </c>
      <c r="R30" s="151"/>
      <c r="S30" s="75">
        <f>S29+Q30</f>
        <v>1210</v>
      </c>
      <c r="T30" s="75">
        <f>T29+S30</f>
        <v>1219</v>
      </c>
      <c r="U30" s="75">
        <f>U29+T30</f>
        <v>1219</v>
      </c>
      <c r="V30" s="75">
        <f>V29+U30</f>
        <v>1219</v>
      </c>
      <c r="W30" s="75"/>
      <c r="X30" s="24">
        <f>Q30</f>
        <v>1165</v>
      </c>
      <c r="Y30" s="24">
        <f>S29+T29+U29+V29</f>
        <v>54</v>
      </c>
      <c r="Z30" s="24"/>
      <c r="AA30" s="24">
        <v>23</v>
      </c>
      <c r="AB30" s="24">
        <v>116</v>
      </c>
      <c r="AC30" s="24">
        <v>20</v>
      </c>
      <c r="AD30" s="10">
        <v>10</v>
      </c>
      <c r="AE30" s="10">
        <v>1</v>
      </c>
      <c r="AF30" s="27">
        <v>4</v>
      </c>
      <c r="AG30" s="28">
        <f>Q30</f>
        <v>1165</v>
      </c>
      <c r="AH30" s="28">
        <f>AG30/17</f>
        <v>68.529411764705884</v>
      </c>
      <c r="AI30" s="28">
        <f>Y30/4</f>
        <v>13.5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98</v>
      </c>
      <c r="B33" s="75">
        <v>27</v>
      </c>
      <c r="C33" s="75">
        <v>86</v>
      </c>
      <c r="D33" s="75">
        <v>93</v>
      </c>
      <c r="E33" s="75">
        <v>87</v>
      </c>
      <c r="F33" s="75">
        <v>9</v>
      </c>
      <c r="G33" s="75">
        <v>84</v>
      </c>
      <c r="H33" s="74">
        <v>144</v>
      </c>
      <c r="I33" s="75">
        <v>32</v>
      </c>
      <c r="J33" s="75">
        <v>42</v>
      </c>
      <c r="K33" s="75">
        <v>55</v>
      </c>
      <c r="L33" s="75">
        <v>53</v>
      </c>
      <c r="M33" s="75">
        <v>66</v>
      </c>
      <c r="N33" s="74">
        <v>153</v>
      </c>
      <c r="O33" s="75">
        <v>62</v>
      </c>
      <c r="P33" s="75">
        <v>58</v>
      </c>
      <c r="Q33" s="75">
        <v>40</v>
      </c>
      <c r="R33" s="151"/>
      <c r="S33" s="75">
        <v>24</v>
      </c>
      <c r="T33" s="75">
        <v>41</v>
      </c>
      <c r="U33" s="75">
        <v>5</v>
      </c>
      <c r="V33" s="75">
        <v>0</v>
      </c>
      <c r="W33" s="75">
        <v>24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65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98</v>
      </c>
      <c r="B34" s="75">
        <f t="shared" ref="B34:Q34" si="5">B33+A34</f>
        <v>125</v>
      </c>
      <c r="C34" s="75">
        <f t="shared" si="5"/>
        <v>211</v>
      </c>
      <c r="D34" s="75">
        <f t="shared" si="5"/>
        <v>304</v>
      </c>
      <c r="E34" s="75">
        <f t="shared" si="5"/>
        <v>391</v>
      </c>
      <c r="F34" s="75">
        <f t="shared" si="5"/>
        <v>400</v>
      </c>
      <c r="G34" s="75">
        <f t="shared" si="5"/>
        <v>484</v>
      </c>
      <c r="H34" s="75">
        <f t="shared" si="5"/>
        <v>628</v>
      </c>
      <c r="I34" s="75">
        <f t="shared" si="5"/>
        <v>660</v>
      </c>
      <c r="J34" s="75">
        <f t="shared" si="5"/>
        <v>702</v>
      </c>
      <c r="K34" s="75">
        <f t="shared" si="5"/>
        <v>757</v>
      </c>
      <c r="L34" s="75">
        <f t="shared" si="5"/>
        <v>810</v>
      </c>
      <c r="M34" s="75">
        <f t="shared" si="5"/>
        <v>876</v>
      </c>
      <c r="N34" s="75">
        <f t="shared" si="5"/>
        <v>1029</v>
      </c>
      <c r="O34" s="75">
        <f t="shared" si="5"/>
        <v>1091</v>
      </c>
      <c r="P34" s="75">
        <f t="shared" si="5"/>
        <v>1149</v>
      </c>
      <c r="Q34" s="75">
        <f t="shared" si="5"/>
        <v>1189</v>
      </c>
      <c r="R34" s="151"/>
      <c r="S34" s="75">
        <f>S33+Q34</f>
        <v>1213</v>
      </c>
      <c r="T34" s="75">
        <f>T33+S34</f>
        <v>1254</v>
      </c>
      <c r="U34" s="75">
        <f>U33+T34</f>
        <v>1259</v>
      </c>
      <c r="V34" s="75">
        <f>V33+U34</f>
        <v>1259</v>
      </c>
      <c r="W34" s="75"/>
      <c r="X34" s="24">
        <f>Q34</f>
        <v>1189</v>
      </c>
      <c r="Y34" s="24">
        <f>S33+T33+U33+V33</f>
        <v>70</v>
      </c>
      <c r="Z34" s="24"/>
      <c r="AA34" s="24">
        <v>9</v>
      </c>
      <c r="AB34" s="24">
        <v>153</v>
      </c>
      <c r="AC34" s="24">
        <v>40</v>
      </c>
      <c r="AD34" s="10">
        <v>7</v>
      </c>
      <c r="AE34" s="10">
        <v>2</v>
      </c>
      <c r="AF34" s="27">
        <v>2</v>
      </c>
      <c r="AG34" s="28">
        <f>Q34</f>
        <v>1189</v>
      </c>
      <c r="AH34" s="28">
        <f>AG34/17</f>
        <v>69.941176470588232</v>
      </c>
      <c r="AI34" s="28">
        <f>Y34/4</f>
        <v>17.5</v>
      </c>
      <c r="AJ34" s="10">
        <f>W33</f>
        <v>24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79</v>
      </c>
      <c r="B37" s="75">
        <v>53</v>
      </c>
      <c r="C37" s="75">
        <v>75</v>
      </c>
      <c r="D37" s="75">
        <v>45</v>
      </c>
      <c r="E37" s="75">
        <v>53</v>
      </c>
      <c r="F37" s="75">
        <v>60</v>
      </c>
      <c r="G37" s="75">
        <v>59</v>
      </c>
      <c r="H37" s="75">
        <v>73</v>
      </c>
      <c r="I37" s="75">
        <v>108</v>
      </c>
      <c r="J37" s="75">
        <v>73</v>
      </c>
      <c r="K37" s="75">
        <v>118</v>
      </c>
      <c r="L37" s="75">
        <v>109</v>
      </c>
      <c r="M37" s="75">
        <v>75</v>
      </c>
      <c r="N37" s="75">
        <v>58</v>
      </c>
      <c r="O37" s="75">
        <v>29</v>
      </c>
      <c r="P37" s="75">
        <v>62</v>
      </c>
      <c r="Q37" s="75">
        <v>90</v>
      </c>
      <c r="R37" s="151"/>
      <c r="S37" s="75">
        <v>38</v>
      </c>
      <c r="T37" s="74">
        <v>85</v>
      </c>
      <c r="U37" s="74">
        <v>51</v>
      </c>
      <c r="V37" s="75">
        <v>30</v>
      </c>
      <c r="W37" s="75">
        <v>10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65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79</v>
      </c>
      <c r="B38" s="75">
        <f t="shared" ref="B38:Q38" si="6">B37+A38</f>
        <v>132</v>
      </c>
      <c r="C38" s="75">
        <f t="shared" si="6"/>
        <v>207</v>
      </c>
      <c r="D38" s="75">
        <f t="shared" si="6"/>
        <v>252</v>
      </c>
      <c r="E38" s="75">
        <f t="shared" si="6"/>
        <v>305</v>
      </c>
      <c r="F38" s="75">
        <f t="shared" si="6"/>
        <v>365</v>
      </c>
      <c r="G38" s="75">
        <f t="shared" si="6"/>
        <v>424</v>
      </c>
      <c r="H38" s="75">
        <f t="shared" si="6"/>
        <v>497</v>
      </c>
      <c r="I38" s="75">
        <f t="shared" si="6"/>
        <v>605</v>
      </c>
      <c r="J38" s="75">
        <f t="shared" si="6"/>
        <v>678</v>
      </c>
      <c r="K38" s="75">
        <f t="shared" si="6"/>
        <v>796</v>
      </c>
      <c r="L38" s="75">
        <f t="shared" si="6"/>
        <v>905</v>
      </c>
      <c r="M38" s="75">
        <f t="shared" si="6"/>
        <v>980</v>
      </c>
      <c r="N38" s="75">
        <f t="shared" si="6"/>
        <v>1038</v>
      </c>
      <c r="O38" s="75">
        <f t="shared" si="6"/>
        <v>1067</v>
      </c>
      <c r="P38" s="75">
        <f t="shared" si="6"/>
        <v>1129</v>
      </c>
      <c r="Q38" s="75">
        <f t="shared" si="6"/>
        <v>1219</v>
      </c>
      <c r="R38" s="151"/>
      <c r="S38" s="75">
        <f>S37+Q38</f>
        <v>1257</v>
      </c>
      <c r="T38" s="75">
        <f>T37+S38</f>
        <v>1342</v>
      </c>
      <c r="U38" s="75">
        <f>U37+T38</f>
        <v>1393</v>
      </c>
      <c r="V38" s="75">
        <f>V37+U38</f>
        <v>1423</v>
      </c>
      <c r="W38" s="75"/>
      <c r="X38" s="24">
        <f>Q38</f>
        <v>1219</v>
      </c>
      <c r="Y38" s="24">
        <f>S37+T37+U37+V37</f>
        <v>204</v>
      </c>
      <c r="Z38" s="24"/>
      <c r="AA38" s="24">
        <v>29</v>
      </c>
      <c r="AB38" s="24">
        <v>118</v>
      </c>
      <c r="AC38" s="24">
        <v>40</v>
      </c>
      <c r="AD38" s="10">
        <v>6</v>
      </c>
      <c r="AE38" s="10">
        <v>2</v>
      </c>
      <c r="AF38" s="27">
        <v>3</v>
      </c>
      <c r="AG38" s="28">
        <f>Q38</f>
        <v>1219</v>
      </c>
      <c r="AH38" s="28">
        <f>AG38/17</f>
        <v>71.705882352941174</v>
      </c>
      <c r="AI38" s="28">
        <f>Y38/4</f>
        <v>51</v>
      </c>
      <c r="AJ38" s="10">
        <f>W37</f>
        <v>10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43</v>
      </c>
      <c r="B41" s="74">
        <v>96</v>
      </c>
      <c r="C41" s="75">
        <v>45</v>
      </c>
      <c r="D41" s="75">
        <v>48</v>
      </c>
      <c r="E41" s="75">
        <v>8</v>
      </c>
      <c r="F41" s="74">
        <v>103</v>
      </c>
      <c r="G41" s="74">
        <v>99</v>
      </c>
      <c r="H41" s="75">
        <v>34</v>
      </c>
      <c r="I41" s="75">
        <v>78</v>
      </c>
      <c r="J41" s="74">
        <v>105</v>
      </c>
      <c r="K41" s="75">
        <v>72</v>
      </c>
      <c r="L41" s="75">
        <v>89</v>
      </c>
      <c r="M41" s="75">
        <v>75</v>
      </c>
      <c r="N41" s="75">
        <v>67</v>
      </c>
      <c r="O41" s="75">
        <v>48</v>
      </c>
      <c r="P41" s="75">
        <v>94</v>
      </c>
      <c r="Q41" s="75">
        <v>47</v>
      </c>
      <c r="R41" s="151"/>
      <c r="S41" s="75">
        <v>24</v>
      </c>
      <c r="T41" s="75">
        <v>61</v>
      </c>
      <c r="U41" s="75">
        <v>8</v>
      </c>
      <c r="V41" s="75">
        <v>15</v>
      </c>
      <c r="W41" s="145">
        <v>28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65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43</v>
      </c>
      <c r="B42" s="75">
        <f t="shared" ref="B42:Q42" si="7">B41+A42</f>
        <v>139</v>
      </c>
      <c r="C42" s="75">
        <f t="shared" si="7"/>
        <v>184</v>
      </c>
      <c r="D42" s="75">
        <f t="shared" si="7"/>
        <v>232</v>
      </c>
      <c r="E42" s="75">
        <f t="shared" si="7"/>
        <v>240</v>
      </c>
      <c r="F42" s="75">
        <f t="shared" si="7"/>
        <v>343</v>
      </c>
      <c r="G42" s="75">
        <f t="shared" si="7"/>
        <v>442</v>
      </c>
      <c r="H42" s="75">
        <f t="shared" si="7"/>
        <v>476</v>
      </c>
      <c r="I42" s="75">
        <f t="shared" si="7"/>
        <v>554</v>
      </c>
      <c r="J42" s="75">
        <f t="shared" si="7"/>
        <v>659</v>
      </c>
      <c r="K42" s="75">
        <f t="shared" si="7"/>
        <v>731</v>
      </c>
      <c r="L42" s="75">
        <f t="shared" si="7"/>
        <v>820</v>
      </c>
      <c r="M42" s="75">
        <f t="shared" si="7"/>
        <v>895</v>
      </c>
      <c r="N42" s="75">
        <f t="shared" si="7"/>
        <v>962</v>
      </c>
      <c r="O42" s="75">
        <f t="shared" si="7"/>
        <v>1010</v>
      </c>
      <c r="P42" s="75">
        <f t="shared" si="7"/>
        <v>1104</v>
      </c>
      <c r="Q42" s="75">
        <f t="shared" si="7"/>
        <v>1151</v>
      </c>
      <c r="R42" s="151"/>
      <c r="S42" s="75">
        <f>S41+Q42</f>
        <v>1175</v>
      </c>
      <c r="T42" s="75">
        <f>T41+S42</f>
        <v>1236</v>
      </c>
      <c r="U42" s="75">
        <f>U41+T42</f>
        <v>1244</v>
      </c>
      <c r="V42" s="75">
        <f>V41+U42</f>
        <v>1259</v>
      </c>
      <c r="W42" s="75"/>
      <c r="X42" s="24">
        <f>Q42</f>
        <v>1151</v>
      </c>
      <c r="Y42" s="24">
        <f>S41+T41+U41+V41</f>
        <v>108</v>
      </c>
      <c r="Z42" s="24"/>
      <c r="AA42" s="24">
        <v>8</v>
      </c>
      <c r="AB42" s="24">
        <v>105</v>
      </c>
      <c r="AC42" s="24">
        <v>80</v>
      </c>
      <c r="AD42" s="10">
        <v>6</v>
      </c>
      <c r="AE42" s="10">
        <v>5</v>
      </c>
      <c r="AF42" s="27">
        <v>4</v>
      </c>
      <c r="AG42" s="28">
        <f>Q42</f>
        <v>1151</v>
      </c>
      <c r="AH42" s="28">
        <f>AG42/17</f>
        <v>67.705882352941174</v>
      </c>
      <c r="AI42" s="28">
        <f>Y42/4</f>
        <v>27</v>
      </c>
      <c r="AJ42" s="10">
        <f>W41</f>
        <v>28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65</v>
      </c>
      <c r="B45" s="75">
        <v>61</v>
      </c>
      <c r="C45" s="75">
        <v>53</v>
      </c>
      <c r="D45" s="75">
        <v>57</v>
      </c>
      <c r="E45" s="74">
        <v>104</v>
      </c>
      <c r="F45" s="75">
        <v>43</v>
      </c>
      <c r="G45" s="75">
        <v>35</v>
      </c>
      <c r="H45" s="74">
        <v>125</v>
      </c>
      <c r="I45" s="75">
        <v>47</v>
      </c>
      <c r="J45" s="75">
        <v>64</v>
      </c>
      <c r="K45" s="75">
        <v>57</v>
      </c>
      <c r="L45" s="75">
        <v>79</v>
      </c>
      <c r="M45" s="74">
        <v>95</v>
      </c>
      <c r="N45" s="75">
        <v>35</v>
      </c>
      <c r="O45" s="75">
        <v>57</v>
      </c>
      <c r="P45" s="75">
        <v>40</v>
      </c>
      <c r="Q45" s="75">
        <v>57</v>
      </c>
      <c r="R45" s="151"/>
      <c r="S45" s="75">
        <v>2</v>
      </c>
      <c r="T45" s="74">
        <v>75</v>
      </c>
      <c r="U45" s="75">
        <v>39</v>
      </c>
      <c r="V45" s="75">
        <v>12</v>
      </c>
      <c r="W45" s="75">
        <v>1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65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65</v>
      </c>
      <c r="B46" s="75">
        <f t="shared" ref="B46:Q46" si="8">B45+A46</f>
        <v>126</v>
      </c>
      <c r="C46" s="75">
        <f t="shared" si="8"/>
        <v>179</v>
      </c>
      <c r="D46" s="75">
        <f t="shared" si="8"/>
        <v>236</v>
      </c>
      <c r="E46" s="75">
        <f t="shared" si="8"/>
        <v>340</v>
      </c>
      <c r="F46" s="75">
        <f t="shared" si="8"/>
        <v>383</v>
      </c>
      <c r="G46" s="75">
        <f t="shared" si="8"/>
        <v>418</v>
      </c>
      <c r="H46" s="75">
        <f t="shared" si="8"/>
        <v>543</v>
      </c>
      <c r="I46" s="75">
        <f t="shared" si="8"/>
        <v>590</v>
      </c>
      <c r="J46" s="75">
        <f t="shared" si="8"/>
        <v>654</v>
      </c>
      <c r="K46" s="75">
        <f t="shared" si="8"/>
        <v>711</v>
      </c>
      <c r="L46" s="75">
        <f t="shared" si="8"/>
        <v>790</v>
      </c>
      <c r="M46" s="75">
        <f>M45+L46</f>
        <v>885</v>
      </c>
      <c r="N46" s="75">
        <f>N45+M46</f>
        <v>920</v>
      </c>
      <c r="O46" s="75">
        <f t="shared" si="8"/>
        <v>977</v>
      </c>
      <c r="P46" s="75">
        <f t="shared" si="8"/>
        <v>1017</v>
      </c>
      <c r="Q46" s="75">
        <f t="shared" si="8"/>
        <v>1074</v>
      </c>
      <c r="R46" s="151"/>
      <c r="S46" s="75">
        <f>S45+Q46</f>
        <v>1076</v>
      </c>
      <c r="T46" s="75">
        <f>T45+S46</f>
        <v>1151</v>
      </c>
      <c r="U46" s="75">
        <f>U45+T46</f>
        <v>1190</v>
      </c>
      <c r="V46" s="75">
        <f>V45+U46</f>
        <v>1202</v>
      </c>
      <c r="W46" s="75"/>
      <c r="X46" s="24">
        <f>Q46</f>
        <v>1074</v>
      </c>
      <c r="Y46" s="24">
        <f>S45+T45+U45+V45</f>
        <v>128</v>
      </c>
      <c r="Z46" s="24"/>
      <c r="AA46" s="24">
        <v>35</v>
      </c>
      <c r="AB46" s="24">
        <v>125</v>
      </c>
      <c r="AC46" s="24">
        <v>80</v>
      </c>
      <c r="AD46" s="10">
        <v>7</v>
      </c>
      <c r="AE46" s="10">
        <v>4</v>
      </c>
      <c r="AF46" s="27">
        <v>2</v>
      </c>
      <c r="AG46" s="28">
        <f>Q46</f>
        <v>1074</v>
      </c>
      <c r="AH46" s="28">
        <f>AG46/17</f>
        <v>63.176470588235297</v>
      </c>
      <c r="AI46" s="28">
        <f>Y46/4</f>
        <v>32</v>
      </c>
      <c r="AJ46" s="10">
        <f>W45</f>
        <v>1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69"/>
      <c r="AD48" s="69"/>
      <c r="AE48" s="4"/>
      <c r="AF48" s="4"/>
    </row>
    <row r="49" spans="1:36" x14ac:dyDescent="0.3">
      <c r="A49" s="75">
        <v>46</v>
      </c>
      <c r="B49" s="75">
        <v>90</v>
      </c>
      <c r="C49" s="75">
        <v>63</v>
      </c>
      <c r="D49" s="75">
        <v>57</v>
      </c>
      <c r="E49" s="75">
        <v>64</v>
      </c>
      <c r="F49" s="75">
        <v>85</v>
      </c>
      <c r="G49" s="75">
        <v>100</v>
      </c>
      <c r="H49" s="75">
        <v>64</v>
      </c>
      <c r="I49" s="74">
        <v>119</v>
      </c>
      <c r="J49" s="75">
        <v>66</v>
      </c>
      <c r="K49" s="75">
        <v>18</v>
      </c>
      <c r="L49" s="75">
        <v>105</v>
      </c>
      <c r="M49" s="75">
        <v>59</v>
      </c>
      <c r="N49" s="75">
        <v>58</v>
      </c>
      <c r="O49" s="74">
        <v>123</v>
      </c>
      <c r="P49" s="75">
        <v>74</v>
      </c>
      <c r="Q49" s="75">
        <v>58</v>
      </c>
      <c r="R49" s="151"/>
      <c r="S49" s="75">
        <v>29</v>
      </c>
      <c r="T49" s="75">
        <v>9</v>
      </c>
      <c r="U49" s="75">
        <v>0</v>
      </c>
      <c r="V49" s="75">
        <v>0</v>
      </c>
      <c r="W49" s="75">
        <v>13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65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46</v>
      </c>
      <c r="B50" s="75">
        <f t="shared" ref="B50:Q50" si="9">B49+A50</f>
        <v>136</v>
      </c>
      <c r="C50" s="75">
        <f t="shared" si="9"/>
        <v>199</v>
      </c>
      <c r="D50" s="75">
        <f t="shared" si="9"/>
        <v>256</v>
      </c>
      <c r="E50" s="75">
        <f t="shared" si="9"/>
        <v>320</v>
      </c>
      <c r="F50" s="75">
        <f t="shared" si="9"/>
        <v>405</v>
      </c>
      <c r="G50" s="75">
        <f t="shared" si="9"/>
        <v>505</v>
      </c>
      <c r="H50" s="75">
        <f t="shared" si="9"/>
        <v>569</v>
      </c>
      <c r="I50" s="75">
        <f t="shared" si="9"/>
        <v>688</v>
      </c>
      <c r="J50" s="75">
        <f t="shared" si="9"/>
        <v>754</v>
      </c>
      <c r="K50" s="75">
        <f t="shared" si="9"/>
        <v>772</v>
      </c>
      <c r="L50" s="75">
        <f t="shared" si="9"/>
        <v>877</v>
      </c>
      <c r="M50" s="75">
        <f t="shared" si="9"/>
        <v>936</v>
      </c>
      <c r="N50" s="75">
        <f t="shared" si="9"/>
        <v>994</v>
      </c>
      <c r="O50" s="75">
        <f t="shared" si="9"/>
        <v>1117</v>
      </c>
      <c r="P50" s="75">
        <f t="shared" si="9"/>
        <v>1191</v>
      </c>
      <c r="Q50" s="75">
        <f t="shared" si="9"/>
        <v>1249</v>
      </c>
      <c r="R50" s="151"/>
      <c r="S50" s="75">
        <f>S49+Q50</f>
        <v>1278</v>
      </c>
      <c r="T50" s="75">
        <f>T49+S50</f>
        <v>1287</v>
      </c>
      <c r="U50" s="75">
        <f>U49+T50</f>
        <v>1287</v>
      </c>
      <c r="V50" s="75">
        <f>V49+U50</f>
        <v>1287</v>
      </c>
      <c r="W50" s="75"/>
      <c r="X50" s="24">
        <f>Q50</f>
        <v>1249</v>
      </c>
      <c r="Y50" s="24">
        <f>S49+T49+U49+V49</f>
        <v>38</v>
      </c>
      <c r="Z50" s="24"/>
      <c r="AA50" s="24">
        <v>18</v>
      </c>
      <c r="AB50" s="24">
        <v>123</v>
      </c>
      <c r="AC50" s="24">
        <v>40</v>
      </c>
      <c r="AD50" s="24">
        <v>7</v>
      </c>
      <c r="AE50" s="10">
        <v>2</v>
      </c>
      <c r="AF50" s="10">
        <v>4</v>
      </c>
      <c r="AG50" s="27">
        <f>Q50</f>
        <v>1249</v>
      </c>
      <c r="AH50" s="28">
        <f>AG50/17</f>
        <v>73.470588235294116</v>
      </c>
      <c r="AI50" s="28">
        <f>Y50/4</f>
        <v>9.5</v>
      </c>
      <c r="AJ50" s="10">
        <f>W49</f>
        <v>13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D52" s="21"/>
    </row>
    <row r="53" spans="1:36" x14ac:dyDescent="0.3">
      <c r="A53" s="75">
        <v>56</v>
      </c>
      <c r="B53" s="75">
        <v>50</v>
      </c>
      <c r="C53" s="75">
        <v>56</v>
      </c>
      <c r="D53" s="75">
        <v>98</v>
      </c>
      <c r="E53" s="75">
        <v>24</v>
      </c>
      <c r="F53" s="75">
        <v>32</v>
      </c>
      <c r="G53" s="75">
        <v>42</v>
      </c>
      <c r="H53" s="75">
        <v>119</v>
      </c>
      <c r="I53" s="75">
        <v>46</v>
      </c>
      <c r="J53" s="75">
        <v>81</v>
      </c>
      <c r="K53" s="75">
        <v>52</v>
      </c>
      <c r="L53" s="75">
        <v>74</v>
      </c>
      <c r="M53" s="75">
        <v>83</v>
      </c>
      <c r="N53" s="75">
        <v>77</v>
      </c>
      <c r="O53" s="75">
        <v>34</v>
      </c>
      <c r="P53" s="75">
        <v>56</v>
      </c>
      <c r="Q53" s="75">
        <v>53</v>
      </c>
      <c r="R53" s="151"/>
      <c r="S53" s="75">
        <v>21</v>
      </c>
      <c r="T53" s="75">
        <v>36</v>
      </c>
      <c r="U53" s="75">
        <v>23</v>
      </c>
      <c r="V53" s="75">
        <v>0</v>
      </c>
      <c r="W53" s="74">
        <v>36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65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56</v>
      </c>
      <c r="B54" s="75">
        <f t="shared" ref="B54:Q54" si="10">B53+A54</f>
        <v>106</v>
      </c>
      <c r="C54" s="75">
        <f t="shared" si="10"/>
        <v>162</v>
      </c>
      <c r="D54" s="75">
        <f t="shared" si="10"/>
        <v>260</v>
      </c>
      <c r="E54" s="75">
        <f t="shared" si="10"/>
        <v>284</v>
      </c>
      <c r="F54" s="75">
        <f t="shared" si="10"/>
        <v>316</v>
      </c>
      <c r="G54" s="75">
        <f t="shared" si="10"/>
        <v>358</v>
      </c>
      <c r="H54" s="75">
        <f t="shared" si="10"/>
        <v>477</v>
      </c>
      <c r="I54" s="75">
        <f t="shared" si="10"/>
        <v>523</v>
      </c>
      <c r="J54" s="75">
        <f t="shared" si="10"/>
        <v>604</v>
      </c>
      <c r="K54" s="75">
        <f t="shared" si="10"/>
        <v>656</v>
      </c>
      <c r="L54" s="75">
        <f t="shared" si="10"/>
        <v>730</v>
      </c>
      <c r="M54" s="75">
        <f t="shared" si="10"/>
        <v>813</v>
      </c>
      <c r="N54" s="75">
        <f t="shared" si="10"/>
        <v>890</v>
      </c>
      <c r="O54" s="75">
        <f t="shared" si="10"/>
        <v>924</v>
      </c>
      <c r="P54" s="75">
        <f t="shared" si="10"/>
        <v>980</v>
      </c>
      <c r="Q54" s="75">
        <f t="shared" si="10"/>
        <v>1033</v>
      </c>
      <c r="R54" s="151"/>
      <c r="S54" s="75">
        <f>S53+Q54</f>
        <v>1054</v>
      </c>
      <c r="T54" s="75">
        <f>T53+S54</f>
        <v>1090</v>
      </c>
      <c r="U54" s="75">
        <f>U53+T54</f>
        <v>1113</v>
      </c>
      <c r="V54" s="75">
        <f>V53+U54</f>
        <v>1113</v>
      </c>
      <c r="W54" s="75"/>
      <c r="X54" s="24">
        <f>Q54</f>
        <v>1033</v>
      </c>
      <c r="Y54" s="24">
        <f>S53+T53+U53+V53</f>
        <v>80</v>
      </c>
      <c r="Z54" s="24"/>
      <c r="AA54" s="24">
        <v>24</v>
      </c>
      <c r="AB54" s="24">
        <v>119</v>
      </c>
      <c r="AC54" s="21">
        <v>0</v>
      </c>
      <c r="AD54" s="24">
        <v>10</v>
      </c>
      <c r="AE54" s="10">
        <v>1</v>
      </c>
      <c r="AF54" s="10">
        <v>1</v>
      </c>
      <c r="AG54" s="27">
        <f>Q54</f>
        <v>1033</v>
      </c>
      <c r="AH54" s="28">
        <f>AG54/17</f>
        <v>60.764705882352942</v>
      </c>
      <c r="AI54" s="28">
        <f>Y54/4</f>
        <v>20</v>
      </c>
      <c r="AJ54" s="10">
        <f>W53</f>
        <v>36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24"/>
      <c r="AD55" s="9"/>
      <c r="AE55" s="4" t="s">
        <v>69</v>
      </c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9"/>
      <c r="AD56" s="21"/>
    </row>
    <row r="57" spans="1:36" x14ac:dyDescent="0.3">
      <c r="A57" s="75">
        <v>104</v>
      </c>
      <c r="B57" s="75">
        <v>80</v>
      </c>
      <c r="C57" s="74">
        <v>122</v>
      </c>
      <c r="D57" s="75">
        <v>119</v>
      </c>
      <c r="E57" s="75">
        <v>44</v>
      </c>
      <c r="F57" s="75">
        <v>84</v>
      </c>
      <c r="G57" s="75">
        <v>54</v>
      </c>
      <c r="H57" s="75">
        <v>63</v>
      </c>
      <c r="I57" s="75">
        <v>132</v>
      </c>
      <c r="J57" s="75">
        <v>49</v>
      </c>
      <c r="K57" s="75">
        <v>77</v>
      </c>
      <c r="L57" s="75">
        <v>45</v>
      </c>
      <c r="M57" s="75">
        <v>72</v>
      </c>
      <c r="N57" s="75">
        <v>66</v>
      </c>
      <c r="O57" s="75">
        <v>96</v>
      </c>
      <c r="P57" s="75">
        <v>20</v>
      </c>
      <c r="Q57" s="75">
        <v>50</v>
      </c>
      <c r="R57" s="151"/>
      <c r="S57" s="75">
        <v>26</v>
      </c>
      <c r="T57" s="75">
        <v>29</v>
      </c>
      <c r="U57" s="75">
        <v>18</v>
      </c>
      <c r="V57" s="75">
        <v>2</v>
      </c>
      <c r="W57" s="75">
        <v>17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65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104</v>
      </c>
      <c r="B58" s="75">
        <f t="shared" ref="B58:Q58" si="11">B57+A58</f>
        <v>184</v>
      </c>
      <c r="C58" s="75">
        <f t="shared" si="11"/>
        <v>306</v>
      </c>
      <c r="D58" s="75">
        <f t="shared" si="11"/>
        <v>425</v>
      </c>
      <c r="E58" s="75">
        <f t="shared" si="11"/>
        <v>469</v>
      </c>
      <c r="F58" s="75">
        <f t="shared" si="11"/>
        <v>553</v>
      </c>
      <c r="G58" s="75">
        <f t="shared" si="11"/>
        <v>607</v>
      </c>
      <c r="H58" s="75">
        <f t="shared" si="11"/>
        <v>670</v>
      </c>
      <c r="I58" s="75">
        <f t="shared" si="11"/>
        <v>802</v>
      </c>
      <c r="J58" s="75">
        <f t="shared" si="11"/>
        <v>851</v>
      </c>
      <c r="K58" s="75">
        <f t="shared" si="11"/>
        <v>928</v>
      </c>
      <c r="L58" s="75">
        <f t="shared" si="11"/>
        <v>973</v>
      </c>
      <c r="M58" s="75">
        <f t="shared" si="11"/>
        <v>1045</v>
      </c>
      <c r="N58" s="75">
        <f t="shared" si="11"/>
        <v>1111</v>
      </c>
      <c r="O58" s="75">
        <f t="shared" si="11"/>
        <v>1207</v>
      </c>
      <c r="P58" s="75">
        <f t="shared" si="11"/>
        <v>1227</v>
      </c>
      <c r="Q58" s="75">
        <f t="shared" si="11"/>
        <v>1277</v>
      </c>
      <c r="R58" s="151"/>
      <c r="S58" s="75">
        <f>S57+Q58</f>
        <v>1303</v>
      </c>
      <c r="T58" s="75">
        <f>T57+S58</f>
        <v>1332</v>
      </c>
      <c r="U58" s="75">
        <f>U57+T58</f>
        <v>1350</v>
      </c>
      <c r="V58" s="75">
        <f>V57+U58</f>
        <v>1352</v>
      </c>
      <c r="W58" s="75"/>
      <c r="X58" s="24">
        <f>Q58</f>
        <v>1277</v>
      </c>
      <c r="Y58" s="24">
        <f>S57+T57+U57+V57</f>
        <v>75</v>
      </c>
      <c r="Z58" s="24"/>
      <c r="AA58" s="24">
        <v>20</v>
      </c>
      <c r="AB58" s="24">
        <v>132</v>
      </c>
      <c r="AC58" s="24">
        <v>20</v>
      </c>
      <c r="AD58" s="24">
        <v>6</v>
      </c>
      <c r="AE58" s="10">
        <v>1</v>
      </c>
      <c r="AF58" s="10">
        <v>4</v>
      </c>
      <c r="AG58" s="27">
        <f>Q58</f>
        <v>1277</v>
      </c>
      <c r="AH58" s="28">
        <f>AG58/17</f>
        <v>75.117647058823536</v>
      </c>
      <c r="AI58" s="28">
        <f>Y58/4</f>
        <v>18.75</v>
      </c>
      <c r="AJ58" s="10">
        <f>W57</f>
        <v>17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24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9"/>
      <c r="AD60" s="21"/>
    </row>
    <row r="61" spans="1:36" x14ac:dyDescent="0.3">
      <c r="A61" s="75">
        <v>87</v>
      </c>
      <c r="B61" s="75">
        <v>79</v>
      </c>
      <c r="C61" s="75">
        <v>40</v>
      </c>
      <c r="D61" s="75">
        <v>93</v>
      </c>
      <c r="E61" s="75">
        <v>69</v>
      </c>
      <c r="F61" s="75">
        <v>63</v>
      </c>
      <c r="G61" s="75">
        <v>43</v>
      </c>
      <c r="H61" s="75">
        <v>59</v>
      </c>
      <c r="I61" s="75">
        <v>38</v>
      </c>
      <c r="J61" s="75">
        <v>67</v>
      </c>
      <c r="K61" s="75">
        <v>68</v>
      </c>
      <c r="L61" s="75">
        <v>90</v>
      </c>
      <c r="M61" s="75">
        <v>38</v>
      </c>
      <c r="N61" s="75">
        <v>99</v>
      </c>
      <c r="O61" s="75">
        <v>107</v>
      </c>
      <c r="P61" s="75">
        <v>91</v>
      </c>
      <c r="Q61" s="75">
        <v>60</v>
      </c>
      <c r="R61" s="151"/>
      <c r="S61" s="75">
        <v>14</v>
      </c>
      <c r="T61" s="75">
        <v>57</v>
      </c>
      <c r="U61" s="75">
        <v>36</v>
      </c>
      <c r="V61" s="75">
        <v>0</v>
      </c>
      <c r="W61" s="76">
        <v>23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65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87</v>
      </c>
      <c r="B62" s="75">
        <f t="shared" ref="B62:Q62" si="12">B61+A62</f>
        <v>166</v>
      </c>
      <c r="C62" s="75">
        <f t="shared" si="12"/>
        <v>206</v>
      </c>
      <c r="D62" s="75">
        <f t="shared" si="12"/>
        <v>299</v>
      </c>
      <c r="E62" s="75">
        <f t="shared" si="12"/>
        <v>368</v>
      </c>
      <c r="F62" s="75">
        <f t="shared" si="12"/>
        <v>431</v>
      </c>
      <c r="G62" s="75">
        <f t="shared" si="12"/>
        <v>474</v>
      </c>
      <c r="H62" s="75">
        <f t="shared" si="12"/>
        <v>533</v>
      </c>
      <c r="I62" s="75">
        <f t="shared" si="12"/>
        <v>571</v>
      </c>
      <c r="J62" s="75">
        <f t="shared" si="12"/>
        <v>638</v>
      </c>
      <c r="K62" s="75">
        <f t="shared" si="12"/>
        <v>706</v>
      </c>
      <c r="L62" s="75">
        <f t="shared" si="12"/>
        <v>796</v>
      </c>
      <c r="M62" s="75">
        <f t="shared" si="12"/>
        <v>834</v>
      </c>
      <c r="N62" s="75">
        <f t="shared" si="12"/>
        <v>933</v>
      </c>
      <c r="O62" s="75">
        <f t="shared" si="12"/>
        <v>1040</v>
      </c>
      <c r="P62" s="75">
        <f t="shared" si="12"/>
        <v>1131</v>
      </c>
      <c r="Q62" s="75">
        <f t="shared" si="12"/>
        <v>1191</v>
      </c>
      <c r="R62" s="151"/>
      <c r="S62" s="75">
        <f>S61+Q62</f>
        <v>1205</v>
      </c>
      <c r="T62" s="75">
        <f>T61+S62</f>
        <v>1262</v>
      </c>
      <c r="U62" s="75">
        <f>U61+T62</f>
        <v>1298</v>
      </c>
      <c r="V62" s="75">
        <f>V61+U62</f>
        <v>1298</v>
      </c>
      <c r="W62" s="75"/>
      <c r="X62" s="24">
        <f>Q62</f>
        <v>1191</v>
      </c>
      <c r="Y62" s="24">
        <f>S61+T61+U61+V61</f>
        <v>107</v>
      </c>
      <c r="Z62" s="24"/>
      <c r="AA62" s="24">
        <v>38</v>
      </c>
      <c r="AB62" s="24">
        <v>107</v>
      </c>
      <c r="AC62" s="24">
        <f>AE62*20</f>
        <v>0</v>
      </c>
      <c r="AD62" s="24">
        <v>7</v>
      </c>
      <c r="AE62" s="10">
        <v>0</v>
      </c>
      <c r="AF62" s="10">
        <v>1</v>
      </c>
      <c r="AG62" s="27">
        <f>Q62</f>
        <v>1191</v>
      </c>
      <c r="AH62" s="28">
        <f>AG62/17</f>
        <v>70.058823529411768</v>
      </c>
      <c r="AI62" s="28">
        <f>Y62/4</f>
        <v>26.75</v>
      </c>
      <c r="AJ62" s="10">
        <f>W61</f>
        <v>23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24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9"/>
      <c r="AD64" s="21"/>
    </row>
    <row r="65" spans="1:36" x14ac:dyDescent="0.3">
      <c r="A65" s="74">
        <v>155</v>
      </c>
      <c r="B65" s="75">
        <v>99</v>
      </c>
      <c r="C65" s="75">
        <v>99</v>
      </c>
      <c r="D65" s="75">
        <v>120</v>
      </c>
      <c r="E65" s="75">
        <v>60</v>
      </c>
      <c r="F65" s="75">
        <v>61</v>
      </c>
      <c r="G65" s="75">
        <v>38</v>
      </c>
      <c r="H65" s="74">
        <v>133</v>
      </c>
      <c r="I65" s="74">
        <v>90</v>
      </c>
      <c r="J65" s="75">
        <v>41</v>
      </c>
      <c r="K65" s="75">
        <v>49</v>
      </c>
      <c r="L65" s="75">
        <v>70</v>
      </c>
      <c r="M65" s="75">
        <v>59</v>
      </c>
      <c r="N65" s="75">
        <v>72</v>
      </c>
      <c r="O65" s="74">
        <v>115</v>
      </c>
      <c r="P65" s="75">
        <v>91</v>
      </c>
      <c r="Q65" s="75">
        <v>100</v>
      </c>
      <c r="R65" s="151"/>
      <c r="S65" s="75">
        <v>53</v>
      </c>
      <c r="T65" s="74">
        <v>116</v>
      </c>
      <c r="U65" s="75">
        <v>24</v>
      </c>
      <c r="V65" s="74">
        <v>32</v>
      </c>
      <c r="W65" s="75">
        <v>5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65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155</v>
      </c>
      <c r="B66" s="75">
        <f t="shared" ref="B66:Q66" si="13">B65+A66</f>
        <v>254</v>
      </c>
      <c r="C66" s="75">
        <f t="shared" si="13"/>
        <v>353</v>
      </c>
      <c r="D66" s="75">
        <f t="shared" si="13"/>
        <v>473</v>
      </c>
      <c r="E66" s="75">
        <f t="shared" si="13"/>
        <v>533</v>
      </c>
      <c r="F66" s="75">
        <f t="shared" si="13"/>
        <v>594</v>
      </c>
      <c r="G66" s="75">
        <f t="shared" si="13"/>
        <v>632</v>
      </c>
      <c r="H66" s="75">
        <f t="shared" si="13"/>
        <v>765</v>
      </c>
      <c r="I66" s="75">
        <f t="shared" si="13"/>
        <v>855</v>
      </c>
      <c r="J66" s="75">
        <f t="shared" si="13"/>
        <v>896</v>
      </c>
      <c r="K66" s="75">
        <f t="shared" si="13"/>
        <v>945</v>
      </c>
      <c r="L66" s="75">
        <f t="shared" si="13"/>
        <v>1015</v>
      </c>
      <c r="M66" s="75">
        <f t="shared" si="13"/>
        <v>1074</v>
      </c>
      <c r="N66" s="75">
        <f t="shared" si="13"/>
        <v>1146</v>
      </c>
      <c r="O66" s="75">
        <f t="shared" si="13"/>
        <v>1261</v>
      </c>
      <c r="P66" s="75">
        <f t="shared" si="13"/>
        <v>1352</v>
      </c>
      <c r="Q66" s="75">
        <f t="shared" si="13"/>
        <v>1452</v>
      </c>
      <c r="R66" s="151"/>
      <c r="S66" s="75">
        <f>S65+Q66</f>
        <v>1505</v>
      </c>
      <c r="T66" s="75">
        <f>T65+S66</f>
        <v>1621</v>
      </c>
      <c r="U66" s="75">
        <f>U65+T66</f>
        <v>1645</v>
      </c>
      <c r="V66" s="75">
        <f>V65+U66</f>
        <v>1677</v>
      </c>
      <c r="W66" s="75"/>
      <c r="X66" s="24">
        <f>Q66</f>
        <v>1452</v>
      </c>
      <c r="Y66" s="24">
        <f>S65+T65+U65+V65</f>
        <v>225</v>
      </c>
      <c r="Z66" s="24"/>
      <c r="AA66" s="24">
        <v>38</v>
      </c>
      <c r="AB66" s="24">
        <v>155</v>
      </c>
      <c r="AC66" s="24">
        <v>560</v>
      </c>
      <c r="AD66" s="24">
        <v>1</v>
      </c>
      <c r="AE66" s="10">
        <v>5</v>
      </c>
      <c r="AF66" s="10">
        <v>6</v>
      </c>
      <c r="AG66" s="27">
        <f>Q66</f>
        <v>1452</v>
      </c>
      <c r="AH66" s="28">
        <f>AG66/17</f>
        <v>85.411764705882348</v>
      </c>
      <c r="AI66" s="28">
        <f>Y66/4</f>
        <v>56.25</v>
      </c>
      <c r="AJ66" s="10">
        <f>W65</f>
        <v>5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24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9"/>
      <c r="AD68" s="21"/>
    </row>
    <row r="69" spans="1:36" x14ac:dyDescent="0.3">
      <c r="A69" s="74">
        <v>123</v>
      </c>
      <c r="B69" s="75">
        <v>72</v>
      </c>
      <c r="C69" s="75">
        <v>38</v>
      </c>
      <c r="D69" s="75">
        <v>71</v>
      </c>
      <c r="E69" s="75">
        <v>82</v>
      </c>
      <c r="F69" s="75">
        <v>43</v>
      </c>
      <c r="G69" s="75">
        <v>75</v>
      </c>
      <c r="H69" s="75">
        <v>44</v>
      </c>
      <c r="I69" s="75">
        <v>51</v>
      </c>
      <c r="J69" s="75">
        <v>89</v>
      </c>
      <c r="K69" s="75">
        <v>57</v>
      </c>
      <c r="L69" s="75">
        <v>69</v>
      </c>
      <c r="M69" s="74">
        <v>97</v>
      </c>
      <c r="N69" s="75">
        <v>72</v>
      </c>
      <c r="O69" s="75">
        <v>82</v>
      </c>
      <c r="P69" s="74">
        <v>91</v>
      </c>
      <c r="Q69" s="75">
        <v>54</v>
      </c>
      <c r="R69" s="151"/>
      <c r="S69" s="75">
        <v>18</v>
      </c>
      <c r="T69" s="75">
        <v>16</v>
      </c>
      <c r="U69" s="75">
        <v>0</v>
      </c>
      <c r="V69" s="75">
        <v>0</v>
      </c>
      <c r="W69" s="75">
        <v>21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65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123</v>
      </c>
      <c r="B70" s="75">
        <f t="shared" ref="B70:Q70" si="14">B69+A70</f>
        <v>195</v>
      </c>
      <c r="C70" s="75">
        <f t="shared" si="14"/>
        <v>233</v>
      </c>
      <c r="D70" s="75">
        <f t="shared" si="14"/>
        <v>304</v>
      </c>
      <c r="E70" s="75">
        <f t="shared" si="14"/>
        <v>386</v>
      </c>
      <c r="F70" s="75">
        <f t="shared" si="14"/>
        <v>429</v>
      </c>
      <c r="G70" s="75">
        <f t="shared" si="14"/>
        <v>504</v>
      </c>
      <c r="H70" s="75">
        <f t="shared" si="14"/>
        <v>548</v>
      </c>
      <c r="I70" s="75">
        <f t="shared" si="14"/>
        <v>599</v>
      </c>
      <c r="J70" s="75">
        <f t="shared" si="14"/>
        <v>688</v>
      </c>
      <c r="K70" s="75">
        <f t="shared" si="14"/>
        <v>745</v>
      </c>
      <c r="L70" s="75">
        <f t="shared" si="14"/>
        <v>814</v>
      </c>
      <c r="M70" s="75">
        <f t="shared" si="14"/>
        <v>911</v>
      </c>
      <c r="N70" s="75">
        <f t="shared" si="14"/>
        <v>983</v>
      </c>
      <c r="O70" s="75">
        <f t="shared" si="14"/>
        <v>1065</v>
      </c>
      <c r="P70" s="75">
        <f t="shared" si="14"/>
        <v>1156</v>
      </c>
      <c r="Q70" s="75">
        <f t="shared" si="14"/>
        <v>1210</v>
      </c>
      <c r="R70" s="151"/>
      <c r="S70" s="75">
        <f>S69+Q70</f>
        <v>1228</v>
      </c>
      <c r="T70" s="75">
        <f>T69+S70</f>
        <v>1244</v>
      </c>
      <c r="U70" s="75">
        <f>U69+T70</f>
        <v>1244</v>
      </c>
      <c r="V70" s="75">
        <f>V69+U70</f>
        <v>1244</v>
      </c>
      <c r="W70" s="75"/>
      <c r="X70" s="24">
        <f>Q70</f>
        <v>1210</v>
      </c>
      <c r="Y70" s="24">
        <f>S69+T69+U69+V69</f>
        <v>34</v>
      </c>
      <c r="Z70" s="24"/>
      <c r="AA70" s="24">
        <v>38</v>
      </c>
      <c r="AB70" s="24">
        <v>123</v>
      </c>
      <c r="AC70" s="24">
        <f>AE70*20</f>
        <v>60</v>
      </c>
      <c r="AD70" s="24">
        <v>7</v>
      </c>
      <c r="AE70" s="10">
        <v>3</v>
      </c>
      <c r="AF70" s="10">
        <v>1</v>
      </c>
      <c r="AG70" s="27">
        <f>Q70</f>
        <v>1210</v>
      </c>
      <c r="AH70" s="28">
        <f>AG70/17</f>
        <v>71.17647058823529</v>
      </c>
      <c r="AI70" s="28">
        <f>Y70/4</f>
        <v>8.5</v>
      </c>
      <c r="AJ70" s="10">
        <f>W69</f>
        <v>21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24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9"/>
      <c r="AE72" s="4"/>
      <c r="AF72" s="4"/>
      <c r="AG72" s="4"/>
      <c r="AH72" s="4"/>
      <c r="AI72" s="4"/>
    </row>
    <row r="73" spans="1:36" x14ac:dyDescent="0.3">
      <c r="A73" s="75">
        <v>64</v>
      </c>
      <c r="B73" s="75">
        <v>20</v>
      </c>
      <c r="C73" s="75">
        <v>52</v>
      </c>
      <c r="D73" s="74">
        <v>154</v>
      </c>
      <c r="E73" s="75">
        <v>37</v>
      </c>
      <c r="F73" s="75">
        <v>84</v>
      </c>
      <c r="G73" s="74">
        <v>119</v>
      </c>
      <c r="H73" s="75">
        <v>81</v>
      </c>
      <c r="I73" s="75">
        <v>90</v>
      </c>
      <c r="J73" s="75">
        <v>87</v>
      </c>
      <c r="K73" s="75">
        <v>53</v>
      </c>
      <c r="L73" s="75">
        <v>72</v>
      </c>
      <c r="M73" s="75">
        <v>54</v>
      </c>
      <c r="N73" s="75">
        <v>61</v>
      </c>
      <c r="O73" s="75">
        <v>69</v>
      </c>
      <c r="P73" s="74">
        <v>104</v>
      </c>
      <c r="Q73" s="75">
        <v>79</v>
      </c>
      <c r="R73" s="151"/>
      <c r="S73" s="74">
        <v>21</v>
      </c>
      <c r="T73" s="75">
        <v>50</v>
      </c>
      <c r="U73" s="75">
        <v>39</v>
      </c>
      <c r="V73" s="74">
        <v>51</v>
      </c>
      <c r="W73" s="75">
        <v>13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65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64</v>
      </c>
      <c r="B74" s="75">
        <f t="shared" ref="B74:V74" si="15">B73+A74</f>
        <v>84</v>
      </c>
      <c r="C74" s="75">
        <f t="shared" si="15"/>
        <v>136</v>
      </c>
      <c r="D74" s="75">
        <f t="shared" si="15"/>
        <v>290</v>
      </c>
      <c r="E74" s="75">
        <f t="shared" si="15"/>
        <v>327</v>
      </c>
      <c r="F74" s="75">
        <f t="shared" si="15"/>
        <v>411</v>
      </c>
      <c r="G74" s="75">
        <f t="shared" si="15"/>
        <v>530</v>
      </c>
      <c r="H74" s="75">
        <f t="shared" si="15"/>
        <v>611</v>
      </c>
      <c r="I74" s="75">
        <f t="shared" si="15"/>
        <v>701</v>
      </c>
      <c r="J74" s="75">
        <f t="shared" si="15"/>
        <v>788</v>
      </c>
      <c r="K74" s="75">
        <f t="shared" si="15"/>
        <v>841</v>
      </c>
      <c r="L74" s="75">
        <f t="shared" si="15"/>
        <v>913</v>
      </c>
      <c r="M74" s="75">
        <f t="shared" si="15"/>
        <v>967</v>
      </c>
      <c r="N74" s="75">
        <f t="shared" si="15"/>
        <v>1028</v>
      </c>
      <c r="O74" s="75">
        <f t="shared" si="15"/>
        <v>1097</v>
      </c>
      <c r="P74" s="75">
        <f t="shared" si="15"/>
        <v>1201</v>
      </c>
      <c r="Q74" s="75">
        <f t="shared" si="15"/>
        <v>1280</v>
      </c>
      <c r="R74" s="151"/>
      <c r="S74" s="75">
        <f>S73+Q74</f>
        <v>1301</v>
      </c>
      <c r="T74" s="75">
        <f t="shared" si="15"/>
        <v>1351</v>
      </c>
      <c r="U74" s="75">
        <f t="shared" si="15"/>
        <v>1390</v>
      </c>
      <c r="V74" s="75">
        <f t="shared" si="15"/>
        <v>1441</v>
      </c>
      <c r="W74" s="75"/>
      <c r="X74" s="24">
        <f>Q74</f>
        <v>1280</v>
      </c>
      <c r="Y74" s="24">
        <f>S73+T73+U73+V73</f>
        <v>161</v>
      </c>
      <c r="Z74" s="24"/>
      <c r="AA74" s="24">
        <v>20</v>
      </c>
      <c r="AB74" s="24">
        <v>154</v>
      </c>
      <c r="AC74" s="24">
        <f>AE74*20</f>
        <v>100</v>
      </c>
      <c r="AD74" s="24">
        <v>4</v>
      </c>
      <c r="AE74" s="10">
        <v>5</v>
      </c>
      <c r="AF74" s="10">
        <v>3</v>
      </c>
      <c r="AG74" s="27">
        <f>Q74</f>
        <v>1280</v>
      </c>
      <c r="AH74" s="28">
        <f>AG74/17</f>
        <v>75.294117647058826</v>
      </c>
      <c r="AI74" s="28">
        <f>Y74/4</f>
        <v>40.25</v>
      </c>
      <c r="AJ74" s="10">
        <f>W73</f>
        <v>13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24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9"/>
      <c r="AD76" s="21"/>
    </row>
    <row r="77" spans="1:36" x14ac:dyDescent="0.3">
      <c r="A77" s="75">
        <v>54</v>
      </c>
      <c r="B77" s="75">
        <v>60</v>
      </c>
      <c r="C77" s="75">
        <v>70</v>
      </c>
      <c r="D77" s="75">
        <v>86</v>
      </c>
      <c r="E77" s="75">
        <v>27</v>
      </c>
      <c r="F77" s="75">
        <v>58</v>
      </c>
      <c r="G77" s="75">
        <v>74</v>
      </c>
      <c r="H77" s="75">
        <v>108</v>
      </c>
      <c r="I77" s="74">
        <v>96</v>
      </c>
      <c r="J77" s="75">
        <v>76</v>
      </c>
      <c r="K77" s="75">
        <v>44</v>
      </c>
      <c r="L77" s="74">
        <v>101</v>
      </c>
      <c r="M77" s="75">
        <v>70</v>
      </c>
      <c r="N77" s="75">
        <v>87</v>
      </c>
      <c r="O77" s="75">
        <v>65</v>
      </c>
      <c r="P77" s="75">
        <v>28</v>
      </c>
      <c r="Q77" s="75">
        <v>66</v>
      </c>
      <c r="R77" s="151"/>
      <c r="S77" s="74">
        <v>86</v>
      </c>
      <c r="T77" s="75">
        <v>36</v>
      </c>
      <c r="U77" s="75">
        <v>47</v>
      </c>
      <c r="V77" s="74">
        <v>44</v>
      </c>
      <c r="W77" s="75">
        <v>9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65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54</v>
      </c>
      <c r="B78" s="75">
        <f t="shared" ref="B78:V78" si="16">B77+A78</f>
        <v>114</v>
      </c>
      <c r="C78" s="75">
        <f t="shared" si="16"/>
        <v>184</v>
      </c>
      <c r="D78" s="75">
        <f t="shared" si="16"/>
        <v>270</v>
      </c>
      <c r="E78" s="75">
        <f t="shared" si="16"/>
        <v>297</v>
      </c>
      <c r="F78" s="75">
        <f t="shared" si="16"/>
        <v>355</v>
      </c>
      <c r="G78" s="75">
        <f t="shared" si="16"/>
        <v>429</v>
      </c>
      <c r="H78" s="75">
        <f t="shared" si="16"/>
        <v>537</v>
      </c>
      <c r="I78" s="75">
        <f t="shared" si="16"/>
        <v>633</v>
      </c>
      <c r="J78" s="75">
        <f t="shared" si="16"/>
        <v>709</v>
      </c>
      <c r="K78" s="75">
        <f t="shared" si="16"/>
        <v>753</v>
      </c>
      <c r="L78" s="75">
        <f t="shared" si="16"/>
        <v>854</v>
      </c>
      <c r="M78" s="75">
        <f t="shared" si="16"/>
        <v>924</v>
      </c>
      <c r="N78" s="75">
        <f t="shared" si="16"/>
        <v>1011</v>
      </c>
      <c r="O78" s="75">
        <f t="shared" si="16"/>
        <v>1076</v>
      </c>
      <c r="P78" s="75">
        <f t="shared" si="16"/>
        <v>1104</v>
      </c>
      <c r="Q78" s="75">
        <f t="shared" si="16"/>
        <v>1170</v>
      </c>
      <c r="R78" s="151"/>
      <c r="S78" s="75">
        <f>S77+Q78</f>
        <v>1256</v>
      </c>
      <c r="T78" s="75">
        <f t="shared" si="16"/>
        <v>1292</v>
      </c>
      <c r="U78" s="75">
        <f t="shared" si="16"/>
        <v>1339</v>
      </c>
      <c r="V78" s="75">
        <f t="shared" si="16"/>
        <v>1383</v>
      </c>
      <c r="W78" s="75"/>
      <c r="X78" s="24">
        <f>Q78</f>
        <v>1170</v>
      </c>
      <c r="Y78" s="24">
        <f>S77+T77+U77+V77</f>
        <v>213</v>
      </c>
      <c r="Z78" s="24"/>
      <c r="AA78" s="24">
        <v>27</v>
      </c>
      <c r="AB78" s="24">
        <v>108</v>
      </c>
      <c r="AC78" s="24">
        <v>140</v>
      </c>
      <c r="AD78" s="24">
        <v>3</v>
      </c>
      <c r="AE78" s="10">
        <v>4</v>
      </c>
      <c r="AF78" s="10">
        <v>2</v>
      </c>
      <c r="AG78" s="27">
        <f>Q78</f>
        <v>1170</v>
      </c>
      <c r="AH78" s="28">
        <f>AG78/17</f>
        <v>68.82352941176471</v>
      </c>
      <c r="AI78" s="28">
        <f>Y78/4</f>
        <v>53.25</v>
      </c>
      <c r="AJ78" s="10">
        <f>W77</f>
        <v>9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24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9"/>
      <c r="AD80" s="21"/>
    </row>
    <row r="81" spans="1:36" x14ac:dyDescent="0.3">
      <c r="A81" s="75">
        <v>59</v>
      </c>
      <c r="B81" s="75">
        <v>137</v>
      </c>
      <c r="C81" s="75">
        <v>63</v>
      </c>
      <c r="D81" s="75">
        <v>41</v>
      </c>
      <c r="E81" s="74">
        <v>112</v>
      </c>
      <c r="F81" s="74">
        <v>140</v>
      </c>
      <c r="G81" s="75">
        <v>60</v>
      </c>
      <c r="H81" s="75">
        <v>81</v>
      </c>
      <c r="I81" s="75">
        <v>86</v>
      </c>
      <c r="J81" s="75">
        <v>35</v>
      </c>
      <c r="K81" s="75">
        <v>67</v>
      </c>
      <c r="L81" s="75">
        <v>52</v>
      </c>
      <c r="M81" s="75">
        <v>87</v>
      </c>
      <c r="N81" s="75">
        <v>48</v>
      </c>
      <c r="O81" s="74">
        <v>80</v>
      </c>
      <c r="P81" s="75">
        <v>69</v>
      </c>
      <c r="Q81" s="74">
        <v>130</v>
      </c>
      <c r="R81" s="150"/>
      <c r="S81" s="75">
        <v>14</v>
      </c>
      <c r="T81" s="75">
        <v>29</v>
      </c>
      <c r="U81" s="75">
        <v>3</v>
      </c>
      <c r="V81" s="75">
        <v>0</v>
      </c>
      <c r="W81" s="75">
        <v>22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65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59</v>
      </c>
      <c r="B82" s="75">
        <f t="shared" ref="B82:V82" si="17">B81+A82</f>
        <v>196</v>
      </c>
      <c r="C82" s="75">
        <f t="shared" si="17"/>
        <v>259</v>
      </c>
      <c r="D82" s="75">
        <f t="shared" si="17"/>
        <v>300</v>
      </c>
      <c r="E82" s="75">
        <f t="shared" si="17"/>
        <v>412</v>
      </c>
      <c r="F82" s="75">
        <f t="shared" si="17"/>
        <v>552</v>
      </c>
      <c r="G82" s="75">
        <f t="shared" si="17"/>
        <v>612</v>
      </c>
      <c r="H82" s="75">
        <f t="shared" si="17"/>
        <v>693</v>
      </c>
      <c r="I82" s="75">
        <f t="shared" si="17"/>
        <v>779</v>
      </c>
      <c r="J82" s="75">
        <f t="shared" si="17"/>
        <v>814</v>
      </c>
      <c r="K82" s="75">
        <f t="shared" si="17"/>
        <v>881</v>
      </c>
      <c r="L82" s="75">
        <f t="shared" si="17"/>
        <v>933</v>
      </c>
      <c r="M82" s="75">
        <f t="shared" si="17"/>
        <v>1020</v>
      </c>
      <c r="N82" s="75">
        <f t="shared" si="17"/>
        <v>1068</v>
      </c>
      <c r="O82" s="75">
        <f t="shared" si="17"/>
        <v>1148</v>
      </c>
      <c r="P82" s="75">
        <f t="shared" si="17"/>
        <v>1217</v>
      </c>
      <c r="Q82" s="75">
        <f t="shared" si="17"/>
        <v>1347</v>
      </c>
      <c r="R82" s="151"/>
      <c r="S82" s="75">
        <f>S81+Q82</f>
        <v>1361</v>
      </c>
      <c r="T82" s="75">
        <f t="shared" si="17"/>
        <v>1390</v>
      </c>
      <c r="U82" s="75">
        <f t="shared" si="17"/>
        <v>1393</v>
      </c>
      <c r="V82" s="75">
        <f t="shared" si="17"/>
        <v>1393</v>
      </c>
      <c r="W82" s="75"/>
      <c r="X82" s="24">
        <f>Q82</f>
        <v>1347</v>
      </c>
      <c r="Y82" s="24">
        <f>S81+T81+U81+V81</f>
        <v>46</v>
      </c>
      <c r="Z82" s="24"/>
      <c r="AA82" s="24">
        <v>35</v>
      </c>
      <c r="AB82" s="24">
        <v>140</v>
      </c>
      <c r="AC82" s="24">
        <f>AE82*20</f>
        <v>80</v>
      </c>
      <c r="AD82" s="24">
        <v>5</v>
      </c>
      <c r="AE82" s="10">
        <v>4</v>
      </c>
      <c r="AF82" s="10">
        <v>4</v>
      </c>
      <c r="AG82" s="27">
        <f>Q82</f>
        <v>1347</v>
      </c>
      <c r="AH82" s="28">
        <f>AG82/17</f>
        <v>79.235294117647058</v>
      </c>
      <c r="AI82" s="28">
        <f>Y82/4</f>
        <v>11.5</v>
      </c>
      <c r="AJ82" s="10">
        <f>W81</f>
        <v>22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24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9"/>
      <c r="AD84" s="21"/>
    </row>
    <row r="85" spans="1:36" x14ac:dyDescent="0.3">
      <c r="A85" s="75">
        <v>51</v>
      </c>
      <c r="B85" s="75">
        <v>33</v>
      </c>
      <c r="C85" s="75">
        <v>59</v>
      </c>
      <c r="D85" s="75">
        <v>41</v>
      </c>
      <c r="E85" s="75">
        <v>69</v>
      </c>
      <c r="F85" s="75">
        <v>91</v>
      </c>
      <c r="G85" s="75">
        <v>103</v>
      </c>
      <c r="H85" s="75">
        <v>82</v>
      </c>
      <c r="I85" s="75">
        <v>101</v>
      </c>
      <c r="J85" s="75">
        <v>75</v>
      </c>
      <c r="K85" s="74">
        <v>94</v>
      </c>
      <c r="L85" s="75">
        <v>97</v>
      </c>
      <c r="M85" s="75">
        <v>80</v>
      </c>
      <c r="N85" s="75">
        <v>45</v>
      </c>
      <c r="O85" s="75">
        <v>91</v>
      </c>
      <c r="P85" s="75">
        <v>23</v>
      </c>
      <c r="Q85" s="75">
        <v>58</v>
      </c>
      <c r="R85" s="151"/>
      <c r="S85" s="75">
        <v>21</v>
      </c>
      <c r="T85" s="75">
        <v>27</v>
      </c>
      <c r="U85" s="75">
        <v>1</v>
      </c>
      <c r="V85" s="75">
        <v>17</v>
      </c>
      <c r="W85" s="75">
        <v>12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65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51</v>
      </c>
      <c r="B86" s="75">
        <f t="shared" ref="B86:V86" si="18">B85+A86</f>
        <v>84</v>
      </c>
      <c r="C86" s="75">
        <f t="shared" si="18"/>
        <v>143</v>
      </c>
      <c r="D86" s="75">
        <f t="shared" si="18"/>
        <v>184</v>
      </c>
      <c r="E86" s="75">
        <f t="shared" si="18"/>
        <v>253</v>
      </c>
      <c r="F86" s="75">
        <f t="shared" si="18"/>
        <v>344</v>
      </c>
      <c r="G86" s="75">
        <f t="shared" si="18"/>
        <v>447</v>
      </c>
      <c r="H86" s="75">
        <f t="shared" si="18"/>
        <v>529</v>
      </c>
      <c r="I86" s="75">
        <f t="shared" si="18"/>
        <v>630</v>
      </c>
      <c r="J86" s="75">
        <f t="shared" si="18"/>
        <v>705</v>
      </c>
      <c r="K86" s="75">
        <f t="shared" si="18"/>
        <v>799</v>
      </c>
      <c r="L86" s="75">
        <f t="shared" si="18"/>
        <v>896</v>
      </c>
      <c r="M86" s="75">
        <f t="shared" si="18"/>
        <v>976</v>
      </c>
      <c r="N86" s="75">
        <f t="shared" si="18"/>
        <v>1021</v>
      </c>
      <c r="O86" s="75">
        <f t="shared" si="18"/>
        <v>1112</v>
      </c>
      <c r="P86" s="75">
        <f t="shared" si="18"/>
        <v>1135</v>
      </c>
      <c r="Q86" s="75">
        <f t="shared" si="18"/>
        <v>1193</v>
      </c>
      <c r="R86" s="151"/>
      <c r="S86" s="75">
        <f>S85+Q86</f>
        <v>1214</v>
      </c>
      <c r="T86" s="75">
        <f t="shared" si="18"/>
        <v>1241</v>
      </c>
      <c r="U86" s="75">
        <f t="shared" si="18"/>
        <v>1242</v>
      </c>
      <c r="V86" s="75">
        <f t="shared" si="18"/>
        <v>1259</v>
      </c>
      <c r="W86" s="75"/>
      <c r="X86" s="24">
        <f>Q86</f>
        <v>1193</v>
      </c>
      <c r="Y86" s="24">
        <f>S85+T85+U85+V85</f>
        <v>66</v>
      </c>
      <c r="Z86" s="24"/>
      <c r="AA86" s="24">
        <v>23</v>
      </c>
      <c r="AB86" s="24">
        <v>103</v>
      </c>
      <c r="AC86" s="24">
        <f>AE86*20</f>
        <v>20</v>
      </c>
      <c r="AD86" s="24">
        <v>4</v>
      </c>
      <c r="AE86" s="10">
        <v>1</v>
      </c>
      <c r="AF86" s="10">
        <v>2</v>
      </c>
      <c r="AG86" s="27">
        <f>Q86</f>
        <v>1193</v>
      </c>
      <c r="AH86" s="28">
        <f>AG86/17</f>
        <v>70.17647058823529</v>
      </c>
      <c r="AI86" s="28">
        <f>Y86/4</f>
        <v>16.5</v>
      </c>
      <c r="AJ86" s="10">
        <f>W85</f>
        <v>12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24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9"/>
      <c r="AD88" s="21"/>
    </row>
    <row r="89" spans="1:36" x14ac:dyDescent="0.3">
      <c r="A89" s="75">
        <v>42</v>
      </c>
      <c r="B89" s="75">
        <v>58</v>
      </c>
      <c r="C89" s="74">
        <v>115</v>
      </c>
      <c r="D89" s="75">
        <v>61</v>
      </c>
      <c r="E89" s="75">
        <v>73</v>
      </c>
      <c r="F89" s="74">
        <v>136</v>
      </c>
      <c r="G89" s="75">
        <v>47</v>
      </c>
      <c r="H89" s="75">
        <v>66</v>
      </c>
      <c r="I89" s="75">
        <v>93</v>
      </c>
      <c r="J89" s="75">
        <v>81</v>
      </c>
      <c r="K89" s="75">
        <v>63</v>
      </c>
      <c r="L89" s="75">
        <v>85</v>
      </c>
      <c r="M89" s="75">
        <v>39</v>
      </c>
      <c r="N89" s="75">
        <v>34</v>
      </c>
      <c r="O89" s="75">
        <v>49</v>
      </c>
      <c r="P89" s="75">
        <v>35</v>
      </c>
      <c r="Q89" s="74">
        <v>129</v>
      </c>
      <c r="R89" s="150"/>
      <c r="S89" s="75">
        <v>50</v>
      </c>
      <c r="T89" s="75">
        <v>41</v>
      </c>
      <c r="U89" s="75">
        <v>0</v>
      </c>
      <c r="V89" s="75">
        <v>0</v>
      </c>
      <c r="W89" s="74">
        <v>24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65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42</v>
      </c>
      <c r="B90" s="75">
        <f t="shared" ref="B90:V90" si="19">B89+A90</f>
        <v>100</v>
      </c>
      <c r="C90" s="75">
        <f t="shared" si="19"/>
        <v>215</v>
      </c>
      <c r="D90" s="75">
        <f t="shared" si="19"/>
        <v>276</v>
      </c>
      <c r="E90" s="75">
        <f t="shared" si="19"/>
        <v>349</v>
      </c>
      <c r="F90" s="75">
        <f t="shared" si="19"/>
        <v>485</v>
      </c>
      <c r="G90" s="75">
        <f t="shared" si="19"/>
        <v>532</v>
      </c>
      <c r="H90" s="75">
        <f t="shared" si="19"/>
        <v>598</v>
      </c>
      <c r="I90" s="75">
        <f t="shared" si="19"/>
        <v>691</v>
      </c>
      <c r="J90" s="75">
        <f t="shared" si="19"/>
        <v>772</v>
      </c>
      <c r="K90" s="75">
        <f t="shared" si="19"/>
        <v>835</v>
      </c>
      <c r="L90" s="75">
        <f t="shared" si="19"/>
        <v>920</v>
      </c>
      <c r="M90" s="75">
        <f t="shared" si="19"/>
        <v>959</v>
      </c>
      <c r="N90" s="75">
        <f t="shared" si="19"/>
        <v>993</v>
      </c>
      <c r="O90" s="75">
        <f t="shared" si="19"/>
        <v>1042</v>
      </c>
      <c r="P90" s="75">
        <f t="shared" si="19"/>
        <v>1077</v>
      </c>
      <c r="Q90" s="75">
        <f t="shared" si="19"/>
        <v>1206</v>
      </c>
      <c r="R90" s="151"/>
      <c r="S90" s="75">
        <f>S89+Q90</f>
        <v>1256</v>
      </c>
      <c r="T90" s="75">
        <f t="shared" si="19"/>
        <v>1297</v>
      </c>
      <c r="U90" s="75">
        <f t="shared" si="19"/>
        <v>1297</v>
      </c>
      <c r="V90" s="75">
        <f t="shared" si="19"/>
        <v>1297</v>
      </c>
      <c r="W90" s="77"/>
      <c r="X90" s="24">
        <f>Q90</f>
        <v>1206</v>
      </c>
      <c r="Y90" s="24">
        <f>S89+T89+U89+V89</f>
        <v>91</v>
      </c>
      <c r="Z90" s="24"/>
      <c r="AA90" s="24">
        <v>34</v>
      </c>
      <c r="AB90" s="24">
        <v>136</v>
      </c>
      <c r="AC90" s="24">
        <f>AE90*20</f>
        <v>80</v>
      </c>
      <c r="AD90" s="24">
        <v>3</v>
      </c>
      <c r="AE90" s="10">
        <v>4</v>
      </c>
      <c r="AF90" s="10">
        <v>3</v>
      </c>
      <c r="AG90" s="27">
        <f>Q90</f>
        <v>1206</v>
      </c>
      <c r="AH90" s="28">
        <f>AG90/17</f>
        <v>70.941176470588232</v>
      </c>
      <c r="AI90" s="28">
        <f>Y90/4</f>
        <v>22.75</v>
      </c>
      <c r="AJ90" s="10">
        <f>W89</f>
        <v>24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C91" s="24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C92" s="9"/>
      <c r="AD92" s="21"/>
    </row>
    <row r="93" spans="1:36" x14ac:dyDescent="0.3">
      <c r="A93" s="75">
        <v>61</v>
      </c>
      <c r="B93" s="75">
        <v>57</v>
      </c>
      <c r="C93" s="75">
        <v>81</v>
      </c>
      <c r="D93" s="74">
        <v>113</v>
      </c>
      <c r="E93" s="75">
        <v>58</v>
      </c>
      <c r="F93" s="75">
        <v>96</v>
      </c>
      <c r="G93" s="75">
        <v>63</v>
      </c>
      <c r="H93" s="75">
        <v>72</v>
      </c>
      <c r="I93" s="75">
        <v>87</v>
      </c>
      <c r="J93" s="75">
        <v>89</v>
      </c>
      <c r="K93" s="74">
        <v>109</v>
      </c>
      <c r="L93" s="75">
        <v>83</v>
      </c>
      <c r="M93" s="75">
        <v>120</v>
      </c>
      <c r="N93" s="75">
        <v>91</v>
      </c>
      <c r="O93" s="74">
        <v>101</v>
      </c>
      <c r="P93" s="74">
        <v>122</v>
      </c>
      <c r="Q93" s="75">
        <v>67</v>
      </c>
      <c r="R93" s="151"/>
      <c r="S93" s="75">
        <v>31</v>
      </c>
      <c r="T93" s="75">
        <v>20</v>
      </c>
      <c r="U93" s="75">
        <v>13</v>
      </c>
      <c r="V93" s="75">
        <v>13</v>
      </c>
      <c r="W93" s="75">
        <v>16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65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61</v>
      </c>
      <c r="B94" s="75">
        <f t="shared" ref="B94:V94" si="20">B93+A94</f>
        <v>118</v>
      </c>
      <c r="C94" s="75">
        <f t="shared" si="20"/>
        <v>199</v>
      </c>
      <c r="D94" s="75">
        <f t="shared" si="20"/>
        <v>312</v>
      </c>
      <c r="E94" s="75">
        <f t="shared" si="20"/>
        <v>370</v>
      </c>
      <c r="F94" s="75">
        <f t="shared" si="20"/>
        <v>466</v>
      </c>
      <c r="G94" s="75">
        <f t="shared" si="20"/>
        <v>529</v>
      </c>
      <c r="H94" s="75">
        <f t="shared" si="20"/>
        <v>601</v>
      </c>
      <c r="I94" s="75">
        <f t="shared" si="20"/>
        <v>688</v>
      </c>
      <c r="J94" s="75">
        <f t="shared" si="20"/>
        <v>777</v>
      </c>
      <c r="K94" s="75">
        <f t="shared" si="20"/>
        <v>886</v>
      </c>
      <c r="L94" s="75">
        <f t="shared" si="20"/>
        <v>969</v>
      </c>
      <c r="M94" s="75">
        <f t="shared" si="20"/>
        <v>1089</v>
      </c>
      <c r="N94" s="75">
        <f t="shared" si="20"/>
        <v>1180</v>
      </c>
      <c r="O94" s="75">
        <f t="shared" si="20"/>
        <v>1281</v>
      </c>
      <c r="P94" s="75">
        <f t="shared" si="20"/>
        <v>1403</v>
      </c>
      <c r="Q94" s="75">
        <f t="shared" si="20"/>
        <v>1470</v>
      </c>
      <c r="R94" s="151"/>
      <c r="S94" s="75">
        <f>S93+Q94</f>
        <v>1501</v>
      </c>
      <c r="T94" s="75">
        <f t="shared" si="20"/>
        <v>1521</v>
      </c>
      <c r="U94" s="75">
        <f t="shared" si="20"/>
        <v>1534</v>
      </c>
      <c r="V94" s="75">
        <f t="shared" si="20"/>
        <v>1547</v>
      </c>
      <c r="W94" s="75"/>
      <c r="X94" s="24">
        <f>Q94</f>
        <v>1470</v>
      </c>
      <c r="Y94" s="24">
        <f>S93+T93+U93+V93</f>
        <v>77</v>
      </c>
      <c r="Z94" s="24"/>
      <c r="AA94" s="24">
        <v>57</v>
      </c>
      <c r="AB94" s="24">
        <v>122</v>
      </c>
      <c r="AC94" s="24">
        <f>AE94*20</f>
        <v>80</v>
      </c>
      <c r="AD94" s="24">
        <v>3</v>
      </c>
      <c r="AE94" s="10">
        <v>4</v>
      </c>
      <c r="AF94" s="10">
        <v>5</v>
      </c>
      <c r="AG94" s="27">
        <f>Q94</f>
        <v>1470</v>
      </c>
      <c r="AH94" s="28">
        <f>AG94/17</f>
        <v>86.470588235294116</v>
      </c>
      <c r="AI94" s="28">
        <v>31.25</v>
      </c>
      <c r="AJ94" s="10">
        <f>W93</f>
        <v>16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/>
      <c r="AC95" s="24"/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C96" s="9"/>
      <c r="AD96" s="21"/>
    </row>
    <row r="97" spans="1:36" x14ac:dyDescent="0.3">
      <c r="A97" s="74">
        <v>103</v>
      </c>
      <c r="B97" s="75">
        <v>55</v>
      </c>
      <c r="C97" s="75">
        <v>34</v>
      </c>
      <c r="D97" s="75">
        <v>97</v>
      </c>
      <c r="E97" s="74">
        <v>120</v>
      </c>
      <c r="F97" s="75">
        <v>50</v>
      </c>
      <c r="G97" s="75">
        <v>50</v>
      </c>
      <c r="H97" s="74">
        <v>121</v>
      </c>
      <c r="I97" s="75">
        <v>58</v>
      </c>
      <c r="J97" s="75">
        <v>110</v>
      </c>
      <c r="K97" s="75">
        <v>53</v>
      </c>
      <c r="L97" s="75">
        <v>62</v>
      </c>
      <c r="M97" s="75">
        <v>67</v>
      </c>
      <c r="N97" s="74">
        <v>172</v>
      </c>
      <c r="O97" s="75">
        <v>116</v>
      </c>
      <c r="P97" s="75">
        <v>59</v>
      </c>
      <c r="Q97" s="74">
        <v>97</v>
      </c>
      <c r="R97" s="150"/>
      <c r="S97" s="75">
        <v>47</v>
      </c>
      <c r="T97" s="75">
        <v>55</v>
      </c>
      <c r="U97" s="74">
        <v>27</v>
      </c>
      <c r="V97" s="75">
        <v>15</v>
      </c>
      <c r="W97" s="75">
        <v>28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65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75">
        <f>A97</f>
        <v>103</v>
      </c>
      <c r="B98" s="75">
        <f t="shared" ref="B98:V98" si="21">B97+A98</f>
        <v>158</v>
      </c>
      <c r="C98" s="75">
        <f t="shared" si="21"/>
        <v>192</v>
      </c>
      <c r="D98" s="75">
        <f t="shared" si="21"/>
        <v>289</v>
      </c>
      <c r="E98" s="75">
        <f t="shared" si="21"/>
        <v>409</v>
      </c>
      <c r="F98" s="75">
        <f t="shared" si="21"/>
        <v>459</v>
      </c>
      <c r="G98" s="75">
        <f t="shared" si="21"/>
        <v>509</v>
      </c>
      <c r="H98" s="75">
        <f t="shared" si="21"/>
        <v>630</v>
      </c>
      <c r="I98" s="75">
        <f t="shared" si="21"/>
        <v>688</v>
      </c>
      <c r="J98" s="75">
        <f t="shared" si="21"/>
        <v>798</v>
      </c>
      <c r="K98" s="75">
        <f t="shared" si="21"/>
        <v>851</v>
      </c>
      <c r="L98" s="75">
        <f t="shared" si="21"/>
        <v>913</v>
      </c>
      <c r="M98" s="75">
        <f t="shared" si="21"/>
        <v>980</v>
      </c>
      <c r="N98" s="75">
        <f t="shared" si="21"/>
        <v>1152</v>
      </c>
      <c r="O98" s="75">
        <f t="shared" si="21"/>
        <v>1268</v>
      </c>
      <c r="P98" s="75">
        <f t="shared" si="21"/>
        <v>1327</v>
      </c>
      <c r="Q98" s="75">
        <f t="shared" si="21"/>
        <v>1424</v>
      </c>
      <c r="R98" s="151"/>
      <c r="S98" s="75">
        <f>S97+Q98</f>
        <v>1471</v>
      </c>
      <c r="T98" s="75">
        <f t="shared" si="21"/>
        <v>1526</v>
      </c>
      <c r="U98" s="75">
        <f t="shared" si="21"/>
        <v>1553</v>
      </c>
      <c r="V98" s="75">
        <f t="shared" si="21"/>
        <v>1568</v>
      </c>
      <c r="W98" s="75"/>
      <c r="X98" s="24">
        <f>Q98</f>
        <v>1424</v>
      </c>
      <c r="Y98" s="24">
        <f>S97+T97+U97+V97</f>
        <v>144</v>
      </c>
      <c r="Z98" s="24"/>
      <c r="AA98" s="24">
        <v>34</v>
      </c>
      <c r="AB98" s="24">
        <v>172</v>
      </c>
      <c r="AC98" s="24">
        <f>AE98*20</f>
        <v>120</v>
      </c>
      <c r="AD98" s="24">
        <v>3</v>
      </c>
      <c r="AE98" s="10">
        <v>6</v>
      </c>
      <c r="AF98" s="10">
        <v>6</v>
      </c>
      <c r="AG98" s="27">
        <f>Q98</f>
        <v>1424</v>
      </c>
      <c r="AH98" s="28">
        <f>AG98/17</f>
        <v>83.764705882352942</v>
      </c>
      <c r="AI98" s="28">
        <f>Y98/4</f>
        <v>36</v>
      </c>
      <c r="AJ98" s="10">
        <f>W97</f>
        <v>28</v>
      </c>
    </row>
    <row r="99" spans="1:36" x14ac:dyDescent="0.3">
      <c r="A99" s="82" t="s">
        <v>22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 t="s">
        <v>28</v>
      </c>
      <c r="T99" s="84"/>
      <c r="U99" s="84"/>
      <c r="V99" s="84"/>
      <c r="W99" s="85"/>
      <c r="X99" s="9"/>
      <c r="Y99" s="9"/>
      <c r="Z99" s="9"/>
      <c r="AA99" s="9"/>
      <c r="AB99" s="9"/>
      <c r="AC99" s="24"/>
      <c r="AD99" s="9"/>
      <c r="AE99" s="4"/>
      <c r="AF99" s="4"/>
      <c r="AG99" s="4"/>
      <c r="AH99" s="4"/>
      <c r="AI99" s="4"/>
    </row>
    <row r="100" spans="1:36" x14ac:dyDescent="0.3">
      <c r="A100" s="37">
        <v>1</v>
      </c>
      <c r="B100" s="37">
        <v>2</v>
      </c>
      <c r="C100" s="37">
        <v>3</v>
      </c>
      <c r="D100" s="37">
        <v>4</v>
      </c>
      <c r="E100" s="37">
        <v>5</v>
      </c>
      <c r="F100" s="37">
        <v>6</v>
      </c>
      <c r="G100" s="37">
        <v>7</v>
      </c>
      <c r="H100" s="37">
        <v>8</v>
      </c>
      <c r="I100" s="37">
        <v>9</v>
      </c>
      <c r="J100" s="37">
        <v>10</v>
      </c>
      <c r="K100" s="37">
        <v>11</v>
      </c>
      <c r="L100" s="37">
        <v>12</v>
      </c>
      <c r="M100" s="37">
        <v>13</v>
      </c>
      <c r="N100" s="37">
        <v>14</v>
      </c>
      <c r="O100" s="37">
        <v>15</v>
      </c>
      <c r="P100" s="37">
        <v>16</v>
      </c>
      <c r="Q100" s="37">
        <v>17</v>
      </c>
      <c r="R100" s="150"/>
      <c r="S100" s="38">
        <v>18</v>
      </c>
      <c r="T100" s="38">
        <v>19</v>
      </c>
      <c r="U100" s="38">
        <v>20</v>
      </c>
      <c r="V100" s="38">
        <v>21</v>
      </c>
      <c r="W100" s="37" t="s">
        <v>16</v>
      </c>
      <c r="X100" s="10"/>
      <c r="Y100" s="10"/>
      <c r="Z100" s="10"/>
      <c r="AA100" s="23" t="s">
        <v>29</v>
      </c>
      <c r="AB100" s="14"/>
      <c r="AC100" s="9"/>
      <c r="AD100" s="21"/>
    </row>
    <row r="101" spans="1:36" x14ac:dyDescent="0.3">
      <c r="A101" s="75">
        <v>48</v>
      </c>
      <c r="B101" s="75">
        <v>79</v>
      </c>
      <c r="C101" s="75">
        <v>85</v>
      </c>
      <c r="D101" s="75">
        <v>100</v>
      </c>
      <c r="E101" s="75">
        <v>74</v>
      </c>
      <c r="F101" s="75">
        <v>54</v>
      </c>
      <c r="G101" s="75">
        <v>61</v>
      </c>
      <c r="H101" s="75">
        <v>100</v>
      </c>
      <c r="I101" s="75">
        <v>38</v>
      </c>
      <c r="J101" s="75">
        <v>79</v>
      </c>
      <c r="K101" s="75">
        <v>79</v>
      </c>
      <c r="L101" s="75">
        <v>46</v>
      </c>
      <c r="M101" s="75">
        <v>73</v>
      </c>
      <c r="N101" s="75">
        <v>80</v>
      </c>
      <c r="O101" s="75">
        <v>104</v>
      </c>
      <c r="P101" s="75">
        <v>64</v>
      </c>
      <c r="Q101" s="75">
        <v>56</v>
      </c>
      <c r="R101" s="151"/>
      <c r="S101" s="74">
        <v>87</v>
      </c>
      <c r="T101" s="75">
        <v>15</v>
      </c>
      <c r="U101" s="75">
        <v>11</v>
      </c>
      <c r="V101" s="75">
        <v>12</v>
      </c>
      <c r="W101" s="75">
        <v>33</v>
      </c>
      <c r="X101" s="22" t="s">
        <v>30</v>
      </c>
      <c r="Y101" s="22" t="s">
        <v>31</v>
      </c>
      <c r="Z101" s="22"/>
      <c r="AA101" s="22" t="s">
        <v>24</v>
      </c>
      <c r="AB101" s="21" t="s">
        <v>23</v>
      </c>
      <c r="AC101" s="21" t="s">
        <v>65</v>
      </c>
      <c r="AD101" s="25" t="s">
        <v>32</v>
      </c>
      <c r="AE101" s="26" t="s">
        <v>33</v>
      </c>
      <c r="AF101" s="26" t="s">
        <v>34</v>
      </c>
      <c r="AG101" s="26" t="s">
        <v>35</v>
      </c>
      <c r="AH101" s="26" t="s">
        <v>6</v>
      </c>
      <c r="AI101" s="26" t="s">
        <v>36</v>
      </c>
      <c r="AJ101" s="26" t="s">
        <v>37</v>
      </c>
    </row>
    <row r="102" spans="1:36" x14ac:dyDescent="0.3">
      <c r="A102" s="75">
        <f>A101</f>
        <v>48</v>
      </c>
      <c r="B102" s="75">
        <f t="shared" ref="B102:V102" si="22">B101+A102</f>
        <v>127</v>
      </c>
      <c r="C102" s="75">
        <f t="shared" si="22"/>
        <v>212</v>
      </c>
      <c r="D102" s="75">
        <f t="shared" si="22"/>
        <v>312</v>
      </c>
      <c r="E102" s="75">
        <f t="shared" si="22"/>
        <v>386</v>
      </c>
      <c r="F102" s="75">
        <f t="shared" si="22"/>
        <v>440</v>
      </c>
      <c r="G102" s="75">
        <f t="shared" si="22"/>
        <v>501</v>
      </c>
      <c r="H102" s="75">
        <f t="shared" si="22"/>
        <v>601</v>
      </c>
      <c r="I102" s="75">
        <f t="shared" si="22"/>
        <v>639</v>
      </c>
      <c r="J102" s="75">
        <f t="shared" si="22"/>
        <v>718</v>
      </c>
      <c r="K102" s="75">
        <f t="shared" si="22"/>
        <v>797</v>
      </c>
      <c r="L102" s="75">
        <f t="shared" si="22"/>
        <v>843</v>
      </c>
      <c r="M102" s="75">
        <f t="shared" si="22"/>
        <v>916</v>
      </c>
      <c r="N102" s="75">
        <f t="shared" si="22"/>
        <v>996</v>
      </c>
      <c r="O102" s="75">
        <f t="shared" si="22"/>
        <v>1100</v>
      </c>
      <c r="P102" s="75">
        <f t="shared" si="22"/>
        <v>1164</v>
      </c>
      <c r="Q102" s="75">
        <f t="shared" si="22"/>
        <v>1220</v>
      </c>
      <c r="R102" s="151"/>
      <c r="S102" s="75">
        <f>S101+Q102</f>
        <v>1307</v>
      </c>
      <c r="T102" s="75">
        <f t="shared" si="22"/>
        <v>1322</v>
      </c>
      <c r="U102" s="75">
        <f t="shared" si="22"/>
        <v>1333</v>
      </c>
      <c r="V102" s="75">
        <f t="shared" si="22"/>
        <v>1345</v>
      </c>
      <c r="W102" s="75"/>
      <c r="X102" s="24">
        <f>Q102</f>
        <v>1220</v>
      </c>
      <c r="Y102" s="24">
        <f>S101+T101+U101+V101</f>
        <v>125</v>
      </c>
      <c r="Z102" s="24"/>
      <c r="AA102" s="24">
        <v>38</v>
      </c>
      <c r="AB102" s="24">
        <v>104</v>
      </c>
      <c r="AC102" s="24">
        <f>AE102*20</f>
        <v>20</v>
      </c>
      <c r="AD102" s="24">
        <v>3</v>
      </c>
      <c r="AE102" s="10">
        <v>1</v>
      </c>
      <c r="AF102" s="10">
        <v>3</v>
      </c>
      <c r="AG102" s="27">
        <f>Q102</f>
        <v>1220</v>
      </c>
      <c r="AH102" s="28">
        <f>AG102/17</f>
        <v>71.764705882352942</v>
      </c>
      <c r="AI102" s="28">
        <f>Y102/4</f>
        <v>31.25</v>
      </c>
      <c r="AJ102" s="10">
        <f>W101</f>
        <v>33</v>
      </c>
    </row>
    <row r="104" spans="1:36" x14ac:dyDescent="0.3">
      <c r="AH104" s="4"/>
    </row>
    <row r="105" spans="1:36" x14ac:dyDescent="0.3">
      <c r="X105" s="70" t="s">
        <v>63</v>
      </c>
      <c r="Y105" s="70"/>
      <c r="AC105" s="79" t="s">
        <v>65</v>
      </c>
      <c r="AD105" s="80" t="s">
        <v>39</v>
      </c>
      <c r="AE105" s="79" t="s">
        <v>33</v>
      </c>
      <c r="AF105" s="79" t="s">
        <v>34</v>
      </c>
      <c r="AG105" s="79" t="s">
        <v>40</v>
      </c>
      <c r="AH105" s="79" t="s">
        <v>6</v>
      </c>
      <c r="AI105" s="79" t="s">
        <v>36</v>
      </c>
      <c r="AJ105" s="79" t="s">
        <v>37</v>
      </c>
    </row>
    <row r="106" spans="1:36" x14ac:dyDescent="0.3">
      <c r="X106" s="71" t="s">
        <v>64</v>
      </c>
      <c r="Y106" s="78">
        <f>(V14+V18+V22+V26+V30+V34+V38+V42+V46+V50+V54+V58+V102+V98+V94+V90+V86+V82+V78+V74+V70+V66+V62)/21</f>
        <v>1414.3809523809523</v>
      </c>
      <c r="AC106" s="81">
        <f>SUM(AC102,AC98,AC94,AC90,AC86,AC82,AC78,AC74,AC70,AC66,AC62,AC58,AC54,AC50,AC46,AC42,AC38,AC34,AC30,AC26,AC22,AC18,AC14)</f>
        <v>1720</v>
      </c>
      <c r="AD106" s="78">
        <f>(AD14+AD18+AD22+AD26+AD30+AD34+AD38+AD42+AD46+AD50+AD54+AD58+AD62+AD66+AD70+AD74+AD78+AD82+AD86+AD90+AD94+AD98+AD102)/21</f>
        <v>5.4761904761904763</v>
      </c>
      <c r="AE106" s="92">
        <f>SUM(AE102,AE98,AE94,AE90,AE86,AE82,AE78,AE74,AE70,AE66,AE62,AE58,AE54,AE50,AE46,AE42,AE38,AE34,AE30,AE26,AE22,AE18,AE14)</f>
        <v>62</v>
      </c>
      <c r="AF106" s="92">
        <f>SUM(AF102,AF98,AF94,AF90,AF86,AF82,AF78,AF74,AF70,AF66,AF62,AF58,AF54,AF50,AF46,AF42,AF38,AF34,AF30,AF26,AF22,AF18,AF14)</f>
        <v>67</v>
      </c>
      <c r="AG106" s="78">
        <f>(AG14+AG18+AG22+AG26+AG30+AG34+AG38+AG42+AG46+AG50+AG54+AG58+AG62+AG66+AG70+AG74+AG78+AG82+AG86+AG90+AG94+AG98+AG102)/21</f>
        <v>1299.4761904761904</v>
      </c>
      <c r="AH106" s="78">
        <f>(AH14+AH18+AH22+AH26+AH30+AH34+AH38+AH42+AH46+AH50+AH54+AH58+AH62+AH66+AH70+AH74+AH78+AH82+AH86+AH90+AH94+AH98+AH102)/21</f>
        <v>75.853252412075946</v>
      </c>
      <c r="AI106" s="78">
        <f>(AI14+AI18+AI22+AI26+AI30+AI34+AI38+AI42+AI46+AI50+AI54+AI58+AI62+AI66+AI70+AI74+AI78+AI82+AI86+AI90+AI94+AI98+AI102)/21</f>
        <v>28.25</v>
      </c>
      <c r="AJ106" s="78">
        <f>(AJ26+AJ30+AJ34+AJ38+AJ42+AJ46+AJ50+AJ54+AJ58+AJ62+AJ66+AJ70+AJ74+AJ78+AJ82+AJ86+AJ90+AJ94+AJ98+AJ102)/19</f>
        <v>18.157894736842106</v>
      </c>
    </row>
    <row r="107" spans="1:36" x14ac:dyDescent="0.3">
      <c r="AD107" s="29" t="s">
        <v>41</v>
      </c>
      <c r="AE107" s="29"/>
      <c r="AF107" s="29"/>
      <c r="AG107" s="30"/>
      <c r="AH107" s="30"/>
      <c r="AI107" s="29"/>
      <c r="AJ107" s="29"/>
    </row>
    <row r="108" spans="1:36" x14ac:dyDescent="0.3">
      <c r="AD108" s="4" t="s">
        <v>130</v>
      </c>
      <c r="AE108" s="29"/>
      <c r="AF108" s="29"/>
      <c r="AG108" s="29"/>
      <c r="AH108" s="29"/>
      <c r="AI108" s="29"/>
      <c r="AJ108" s="29"/>
    </row>
    <row r="109" spans="1:36" x14ac:dyDescent="0.3">
      <c r="AD109" s="4" t="s">
        <v>131</v>
      </c>
    </row>
  </sheetData>
  <pageMargins left="1.25" right="1.25" top="1" bottom="1" header="0.5" footer="0.75"/>
  <pageSetup fitToWidth="0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J97"/>
  <sheetViews>
    <sheetView topLeftCell="A15" workbookViewId="0">
      <selection activeCell="AC19" sqref="AC19"/>
    </sheetView>
  </sheetViews>
  <sheetFormatPr defaultColWidth="9.109375" defaultRowHeight="13.8" x14ac:dyDescent="0.3"/>
  <cols>
    <col min="1" max="12" width="4" style="97" bestFit="1" customWidth="1"/>
    <col min="13" max="17" width="5" style="97" bestFit="1" customWidth="1"/>
    <col min="18" max="18" width="5" style="97" customWidth="1"/>
    <col min="19" max="22" width="5" style="97" bestFit="1" customWidth="1"/>
    <col min="23" max="23" width="3" style="97" bestFit="1" customWidth="1"/>
    <col min="24" max="24" width="6.88671875" style="97" bestFit="1" customWidth="1"/>
    <col min="25" max="25" width="7.109375" style="97" bestFit="1" customWidth="1"/>
    <col min="26" max="26" width="2.6640625" style="97" customWidth="1"/>
    <col min="27" max="27" width="5.109375" style="97" bestFit="1" customWidth="1"/>
    <col min="28" max="28" width="4.44140625" style="97" customWidth="1"/>
    <col min="29" max="29" width="6.6640625" style="97" bestFit="1" customWidth="1"/>
    <col min="30" max="30" width="8.6640625" style="97" bestFit="1" customWidth="1"/>
    <col min="31" max="31" width="8.5546875" style="104" bestFit="1" customWidth="1"/>
    <col min="32" max="32" width="12.6640625" style="104" bestFit="1" customWidth="1"/>
    <col min="33" max="33" width="13.109375" style="104" bestFit="1" customWidth="1"/>
    <col min="34" max="35" width="9.5546875" style="104" bestFit="1" customWidth="1"/>
    <col min="36" max="36" width="6.33203125" style="97" bestFit="1" customWidth="1"/>
    <col min="37" max="37" width="2.6640625" style="97" customWidth="1"/>
    <col min="38" max="16384" width="9.109375" style="97"/>
  </cols>
  <sheetData>
    <row r="1" spans="1:36" x14ac:dyDescent="0.3">
      <c r="A1" s="93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5"/>
      <c r="Y1" s="95"/>
      <c r="Z1" s="95"/>
      <c r="AA1" s="95"/>
      <c r="AB1" s="96"/>
      <c r="AC1" s="96"/>
      <c r="AD1" s="96"/>
      <c r="AE1" s="96"/>
      <c r="AF1" s="96"/>
      <c r="AG1" s="96"/>
      <c r="AH1" s="96"/>
      <c r="AI1" s="96"/>
      <c r="AJ1" s="96"/>
    </row>
    <row r="2" spans="1:36" x14ac:dyDescent="0.3">
      <c r="A2" s="98" t="s">
        <v>0</v>
      </c>
      <c r="B2" s="99"/>
      <c r="C2" s="99"/>
      <c r="D2" s="99"/>
      <c r="E2" s="99"/>
      <c r="F2" s="99"/>
      <c r="G2" s="100">
        <f>AE94</f>
        <v>26.5</v>
      </c>
      <c r="H2" s="99"/>
      <c r="I2" s="101"/>
      <c r="J2" s="99" t="s">
        <v>1</v>
      </c>
      <c r="K2" s="99"/>
      <c r="L2" s="99"/>
      <c r="M2" s="99"/>
      <c r="N2" s="99"/>
      <c r="O2" s="99"/>
      <c r="P2" s="99">
        <v>68</v>
      </c>
      <c r="Q2" s="99"/>
      <c r="R2" s="102"/>
      <c r="S2" s="103"/>
      <c r="T2" s="103"/>
      <c r="U2" s="103"/>
      <c r="V2" s="103"/>
      <c r="W2" s="103"/>
      <c r="X2" s="103"/>
      <c r="Y2" s="103"/>
      <c r="Z2" s="103"/>
      <c r="AA2" s="103"/>
    </row>
    <row r="3" spans="1:36" x14ac:dyDescent="0.3">
      <c r="A3" s="105" t="s">
        <v>2</v>
      </c>
      <c r="B3" s="106"/>
      <c r="C3" s="106"/>
      <c r="D3" s="106"/>
      <c r="E3" s="106"/>
      <c r="F3" s="106"/>
      <c r="G3" s="106">
        <v>160</v>
      </c>
      <c r="H3" s="106"/>
      <c r="I3" s="103"/>
      <c r="J3" s="106" t="s">
        <v>3</v>
      </c>
      <c r="K3" s="106"/>
      <c r="L3" s="106"/>
      <c r="M3" s="106"/>
      <c r="N3" s="106"/>
      <c r="O3" s="106"/>
      <c r="P3" s="12" t="s">
        <v>145</v>
      </c>
      <c r="Q3" s="106"/>
      <c r="R3" s="107"/>
      <c r="S3" s="103"/>
      <c r="T3" s="108"/>
      <c r="U3" s="106"/>
      <c r="V3" s="106"/>
      <c r="W3" s="103"/>
      <c r="X3" s="103"/>
      <c r="Y3" s="103"/>
      <c r="Z3" s="103"/>
      <c r="AA3" s="103"/>
    </row>
    <row r="4" spans="1:36" x14ac:dyDescent="0.3">
      <c r="A4" s="105" t="s">
        <v>4</v>
      </c>
      <c r="B4" s="106"/>
      <c r="C4" s="106"/>
      <c r="D4" s="106"/>
      <c r="E4" s="106"/>
      <c r="F4" s="106"/>
      <c r="G4" s="106">
        <v>8</v>
      </c>
      <c r="H4" s="106"/>
      <c r="I4" s="103"/>
      <c r="J4" s="106" t="s">
        <v>5</v>
      </c>
      <c r="K4" s="106"/>
      <c r="L4" s="106"/>
      <c r="M4" s="106"/>
      <c r="N4" s="106"/>
      <c r="O4" s="106"/>
      <c r="P4" s="109">
        <f>AI94</f>
        <v>24.319444444444443</v>
      </c>
      <c r="Q4" s="106"/>
      <c r="R4" s="107"/>
      <c r="S4" s="103"/>
      <c r="T4" s="103"/>
      <c r="U4" s="103"/>
      <c r="V4" s="103"/>
      <c r="W4" s="103"/>
      <c r="X4" s="103"/>
      <c r="Y4" s="103"/>
      <c r="Z4" s="103"/>
      <c r="AA4" s="103"/>
    </row>
    <row r="5" spans="1:36" x14ac:dyDescent="0.3">
      <c r="A5" s="105" t="s">
        <v>6</v>
      </c>
      <c r="B5" s="106"/>
      <c r="C5" s="106"/>
      <c r="D5" s="106"/>
      <c r="E5" s="106"/>
      <c r="F5" s="106"/>
      <c r="G5" s="109">
        <f>AH94</f>
        <v>65.122185911401615</v>
      </c>
      <c r="H5" s="106"/>
      <c r="I5" s="103"/>
      <c r="J5" s="106" t="s">
        <v>7</v>
      </c>
      <c r="K5" s="106"/>
      <c r="L5" s="106"/>
      <c r="M5" s="106"/>
      <c r="N5" s="106"/>
      <c r="O5" s="106"/>
      <c r="P5" s="106">
        <v>48</v>
      </c>
      <c r="Q5" s="106"/>
      <c r="R5" s="107"/>
      <c r="S5" s="103"/>
      <c r="T5" s="103"/>
      <c r="U5" s="103"/>
      <c r="V5" s="103"/>
      <c r="W5" s="103"/>
      <c r="X5" s="103"/>
      <c r="Y5" s="103"/>
      <c r="Z5" s="103"/>
      <c r="AA5" s="103"/>
    </row>
    <row r="6" spans="1:36" x14ac:dyDescent="0.3">
      <c r="A6" s="105" t="s">
        <v>8</v>
      </c>
      <c r="B6" s="106"/>
      <c r="C6" s="106"/>
      <c r="D6" s="106"/>
      <c r="E6" s="106"/>
      <c r="F6" s="106"/>
      <c r="G6" s="106">
        <v>1429</v>
      </c>
      <c r="H6" s="106"/>
      <c r="I6" s="103"/>
      <c r="J6" s="106" t="s">
        <v>9</v>
      </c>
      <c r="K6" s="106"/>
      <c r="L6" s="106"/>
      <c r="M6" s="106"/>
      <c r="N6" s="106"/>
      <c r="O6" s="106"/>
      <c r="P6" s="12" t="s">
        <v>43</v>
      </c>
      <c r="Q6" s="106"/>
      <c r="R6" s="107"/>
      <c r="S6" s="103"/>
      <c r="T6" s="103"/>
      <c r="U6" s="103"/>
      <c r="V6" s="103"/>
      <c r="W6" s="103"/>
      <c r="X6" s="103"/>
      <c r="Y6" s="103"/>
      <c r="Z6" s="103"/>
      <c r="AA6" s="103"/>
    </row>
    <row r="7" spans="1:36" x14ac:dyDescent="0.3">
      <c r="A7" s="105" t="s">
        <v>10</v>
      </c>
      <c r="B7" s="106"/>
      <c r="C7" s="106"/>
      <c r="D7" s="106"/>
      <c r="E7" s="106"/>
      <c r="F7" s="106"/>
      <c r="G7" s="106">
        <v>955</v>
      </c>
      <c r="H7" s="106"/>
      <c r="I7" s="103"/>
      <c r="J7" s="106" t="s">
        <v>11</v>
      </c>
      <c r="K7" s="106"/>
      <c r="L7" s="106"/>
      <c r="M7" s="106"/>
      <c r="N7" s="106"/>
      <c r="O7" s="106"/>
      <c r="P7" s="172">
        <v>12.5</v>
      </c>
      <c r="Q7" s="106"/>
      <c r="R7" s="107"/>
      <c r="S7" s="103"/>
      <c r="T7" s="103"/>
      <c r="U7" s="103"/>
      <c r="V7" s="103"/>
      <c r="W7" s="103"/>
      <c r="X7" s="103"/>
      <c r="Y7" s="103"/>
      <c r="Z7" s="103"/>
      <c r="AA7" s="103"/>
    </row>
    <row r="8" spans="1:36" x14ac:dyDescent="0.3">
      <c r="A8" s="105" t="s">
        <v>12</v>
      </c>
      <c r="B8" s="106"/>
      <c r="C8" s="106"/>
      <c r="D8" s="106"/>
      <c r="E8" s="106"/>
      <c r="F8" s="106"/>
      <c r="G8" s="109">
        <f>Y94</f>
        <v>1215.5555555555557</v>
      </c>
      <c r="H8" s="106"/>
      <c r="I8" s="103"/>
      <c r="J8" s="106" t="s">
        <v>13</v>
      </c>
      <c r="K8" s="106"/>
      <c r="L8" s="106"/>
      <c r="M8" s="106"/>
      <c r="N8" s="106"/>
      <c r="O8" s="106"/>
      <c r="P8" s="110">
        <f>AF94</f>
        <v>29</v>
      </c>
      <c r="Q8" s="106"/>
      <c r="R8" s="107"/>
      <c r="S8" s="103"/>
      <c r="T8" s="103"/>
      <c r="U8" s="103"/>
      <c r="V8" s="103"/>
      <c r="W8" s="103"/>
      <c r="X8" s="103"/>
      <c r="Y8" s="103"/>
      <c r="Z8" s="103"/>
      <c r="AA8" s="103"/>
    </row>
    <row r="9" spans="1:36" x14ac:dyDescent="0.3">
      <c r="A9" s="111" t="s">
        <v>14</v>
      </c>
      <c r="B9" s="112"/>
      <c r="C9" s="112"/>
      <c r="D9" s="112"/>
      <c r="E9" s="112"/>
      <c r="F9" s="112"/>
      <c r="G9" s="113">
        <f>AC94</f>
        <v>650</v>
      </c>
      <c r="H9" s="112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03"/>
      <c r="T9" s="103"/>
      <c r="U9" s="103"/>
      <c r="V9" s="103"/>
      <c r="W9" s="103"/>
      <c r="X9" s="103"/>
      <c r="Y9" s="103"/>
      <c r="Z9" s="103"/>
      <c r="AA9" s="103"/>
    </row>
    <row r="10" spans="1:36" x14ac:dyDescent="0.3">
      <c r="AD10" s="104"/>
      <c r="AI10" s="97"/>
    </row>
    <row r="11" spans="1:36" x14ac:dyDescent="0.3">
      <c r="A11" s="116" t="s">
        <v>71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 t="s">
        <v>28</v>
      </c>
      <c r="T11" s="118"/>
      <c r="U11" s="118"/>
      <c r="V11" s="118"/>
      <c r="W11" s="119"/>
      <c r="X11" s="103"/>
      <c r="Y11" s="103"/>
      <c r="Z11" s="103"/>
      <c r="AA11" s="103"/>
      <c r="AB11" s="103"/>
      <c r="AC11" s="103"/>
      <c r="AE11" s="97"/>
      <c r="AF11" s="97"/>
      <c r="AG11" s="97"/>
      <c r="AH11" s="97"/>
      <c r="AI11" s="97"/>
    </row>
    <row r="12" spans="1:36" x14ac:dyDescent="0.3">
      <c r="A12" s="120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20">
        <v>10</v>
      </c>
      <c r="K12" s="120">
        <v>11</v>
      </c>
      <c r="L12" s="120">
        <v>12</v>
      </c>
      <c r="M12" s="120">
        <v>13</v>
      </c>
      <c r="N12" s="120">
        <v>14</v>
      </c>
      <c r="O12" s="120">
        <v>15</v>
      </c>
      <c r="P12" s="120">
        <v>16</v>
      </c>
      <c r="Q12" s="120">
        <v>17</v>
      </c>
      <c r="R12" s="120">
        <v>18</v>
      </c>
      <c r="S12" s="121">
        <v>19</v>
      </c>
      <c r="T12" s="121">
        <v>20</v>
      </c>
      <c r="U12" s="121">
        <v>21</v>
      </c>
      <c r="V12" s="121">
        <v>22</v>
      </c>
      <c r="W12" s="120"/>
      <c r="AA12" s="122" t="s">
        <v>29</v>
      </c>
      <c r="AB12" s="108"/>
      <c r="AC12" s="123"/>
      <c r="AD12" s="104"/>
      <c r="AI12" s="97"/>
    </row>
    <row r="13" spans="1:36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0"/>
      <c r="X13" s="125" t="s">
        <v>30</v>
      </c>
      <c r="Y13" s="125" t="s">
        <v>31</v>
      </c>
      <c r="Z13" s="125"/>
      <c r="AA13" s="125" t="s">
        <v>24</v>
      </c>
      <c r="AB13" s="123" t="s">
        <v>23</v>
      </c>
      <c r="AC13" s="123" t="s">
        <v>66</v>
      </c>
      <c r="AD13" s="126" t="s">
        <v>32</v>
      </c>
      <c r="AE13" s="127" t="s">
        <v>33</v>
      </c>
      <c r="AF13" s="127" t="s">
        <v>34</v>
      </c>
      <c r="AG13" s="127" t="s">
        <v>35</v>
      </c>
      <c r="AH13" s="127" t="s">
        <v>6</v>
      </c>
      <c r="AI13" s="127" t="s">
        <v>36</v>
      </c>
      <c r="AJ13" s="127"/>
    </row>
    <row r="14" spans="1:36" x14ac:dyDescent="0.3">
      <c r="A14" s="124">
        <f>A13</f>
        <v>0</v>
      </c>
      <c r="B14" s="124">
        <f t="shared" ref="B14:R14" si="0">B13+A14</f>
        <v>0</v>
      </c>
      <c r="C14" s="124">
        <f t="shared" si="0"/>
        <v>0</v>
      </c>
      <c r="D14" s="124">
        <f t="shared" si="0"/>
        <v>0</v>
      </c>
      <c r="E14" s="124">
        <f t="shared" si="0"/>
        <v>0</v>
      </c>
      <c r="F14" s="124">
        <f t="shared" si="0"/>
        <v>0</v>
      </c>
      <c r="G14" s="124">
        <f t="shared" si="0"/>
        <v>0</v>
      </c>
      <c r="H14" s="124">
        <f t="shared" si="0"/>
        <v>0</v>
      </c>
      <c r="I14" s="124">
        <f t="shared" si="0"/>
        <v>0</v>
      </c>
      <c r="J14" s="124">
        <f t="shared" si="0"/>
        <v>0</v>
      </c>
      <c r="K14" s="124">
        <f t="shared" si="0"/>
        <v>0</v>
      </c>
      <c r="L14" s="124">
        <f t="shared" si="0"/>
        <v>0</v>
      </c>
      <c r="M14" s="124">
        <f t="shared" si="0"/>
        <v>0</v>
      </c>
      <c r="N14" s="124">
        <f t="shared" si="0"/>
        <v>0</v>
      </c>
      <c r="O14" s="124">
        <f t="shared" si="0"/>
        <v>0</v>
      </c>
      <c r="P14" s="124">
        <f t="shared" si="0"/>
        <v>0</v>
      </c>
      <c r="Q14" s="124">
        <f t="shared" si="0"/>
        <v>0</v>
      </c>
      <c r="R14" s="124">
        <f t="shared" si="0"/>
        <v>0</v>
      </c>
      <c r="S14" s="124">
        <f>S13+R14</f>
        <v>0</v>
      </c>
      <c r="T14" s="124">
        <f>T13+S14</f>
        <v>0</v>
      </c>
      <c r="U14" s="124">
        <f>U13+T14</f>
        <v>0</v>
      </c>
      <c r="V14" s="124">
        <f>V13+U14</f>
        <v>0</v>
      </c>
      <c r="W14" s="124"/>
      <c r="X14" s="128">
        <f>R14</f>
        <v>0</v>
      </c>
      <c r="Y14" s="128">
        <f>S13+T13+U13+V13</f>
        <v>0</v>
      </c>
      <c r="Z14" s="128"/>
      <c r="AA14" s="128"/>
      <c r="AB14" s="128"/>
      <c r="AC14" s="129"/>
      <c r="AD14" s="128"/>
      <c r="AG14" s="130">
        <f>X14</f>
        <v>0</v>
      </c>
      <c r="AH14" s="131">
        <f>AG14/18</f>
        <v>0</v>
      </c>
      <c r="AI14" s="104">
        <f>(S13+T13+U13+V13)/4</f>
        <v>0</v>
      </c>
      <c r="AJ14" s="104"/>
    </row>
    <row r="15" spans="1:36" x14ac:dyDescent="0.3">
      <c r="A15" s="116" t="s">
        <v>67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 t="s">
        <v>28</v>
      </c>
      <c r="T15" s="118"/>
      <c r="U15" s="118"/>
      <c r="V15" s="118"/>
      <c r="W15" s="119"/>
      <c r="X15" s="103"/>
      <c r="Y15" s="103"/>
      <c r="Z15" s="103"/>
      <c r="AA15" s="103"/>
      <c r="AB15" s="103"/>
      <c r="AC15" s="103"/>
      <c r="AE15" s="97"/>
      <c r="AF15" s="97"/>
      <c r="AG15" s="97"/>
      <c r="AH15" s="97"/>
      <c r="AI15" s="97"/>
    </row>
    <row r="16" spans="1:36" x14ac:dyDescent="0.3">
      <c r="A16" s="120">
        <v>1</v>
      </c>
      <c r="B16" s="120">
        <v>2</v>
      </c>
      <c r="C16" s="120">
        <v>3</v>
      </c>
      <c r="D16" s="120">
        <v>4</v>
      </c>
      <c r="E16" s="120">
        <v>5</v>
      </c>
      <c r="F16" s="120">
        <v>6</v>
      </c>
      <c r="G16" s="120">
        <v>7</v>
      </c>
      <c r="H16" s="120">
        <v>8</v>
      </c>
      <c r="I16" s="120">
        <v>9</v>
      </c>
      <c r="J16" s="120">
        <v>10</v>
      </c>
      <c r="K16" s="120">
        <v>11</v>
      </c>
      <c r="L16" s="120">
        <v>12</v>
      </c>
      <c r="M16" s="120">
        <v>13</v>
      </c>
      <c r="N16" s="120">
        <v>14</v>
      </c>
      <c r="O16" s="120">
        <v>15</v>
      </c>
      <c r="P16" s="120">
        <v>16</v>
      </c>
      <c r="Q16" s="120">
        <v>17</v>
      </c>
      <c r="R16" s="120">
        <v>18</v>
      </c>
      <c r="S16" s="121">
        <v>19</v>
      </c>
      <c r="T16" s="121">
        <v>20</v>
      </c>
      <c r="U16" s="121">
        <v>21</v>
      </c>
      <c r="V16" s="121">
        <v>22</v>
      </c>
      <c r="W16" s="120"/>
      <c r="X16" s="104"/>
      <c r="Y16" s="104"/>
      <c r="Z16" s="104"/>
      <c r="AA16" s="122" t="s">
        <v>29</v>
      </c>
      <c r="AB16" s="108"/>
      <c r="AC16" s="123"/>
      <c r="AD16" s="104"/>
      <c r="AI16" s="97"/>
    </row>
    <row r="17" spans="1:36" x14ac:dyDescent="0.3">
      <c r="A17" s="124">
        <f>'[1]2023'!$C$53</f>
        <v>104</v>
      </c>
      <c r="B17" s="124">
        <f>'[1]2023'!$C$105</f>
        <v>50</v>
      </c>
      <c r="C17" s="124">
        <f>'[1]2023'!$C$158</f>
        <v>79</v>
      </c>
      <c r="D17" s="124">
        <f>'[1]2023'!$C$211</f>
        <v>53</v>
      </c>
      <c r="E17" s="124">
        <f>'[1]2023'!$C$264</f>
        <v>83</v>
      </c>
      <c r="F17" s="124">
        <f>'[1]2023'!$C$317</f>
        <v>26</v>
      </c>
      <c r="G17" s="124">
        <f>'[1]2023'!$C$370</f>
        <v>42</v>
      </c>
      <c r="H17" s="124">
        <f>'[1]2023'!$C$423</f>
        <v>82</v>
      </c>
      <c r="I17" s="124">
        <f>'[1]2023'!$C$476</f>
        <v>32</v>
      </c>
      <c r="J17" s="124">
        <f>'[1]2023'!$C$529</f>
        <v>115</v>
      </c>
      <c r="K17" s="124">
        <f>'[1]2023'!$C$582</f>
        <v>82</v>
      </c>
      <c r="L17" s="124">
        <f>'[1]2023'!$C$635</f>
        <v>59</v>
      </c>
      <c r="M17" s="124">
        <f>'[1]2023'!$C$688</f>
        <v>100</v>
      </c>
      <c r="N17" s="145">
        <f>'[1]2023'!$C$741</f>
        <v>113</v>
      </c>
      <c r="O17" s="145">
        <f>'[1]2023'!$C$794</f>
        <v>112</v>
      </c>
      <c r="P17" s="124">
        <f>'[1]2023'!$C$847</f>
        <v>77</v>
      </c>
      <c r="Q17" s="145">
        <f>'[1]2023'!$C$900</f>
        <v>103</v>
      </c>
      <c r="R17" s="124">
        <f>'[1]2023'!$C$953</f>
        <v>74</v>
      </c>
      <c r="S17" s="124">
        <f>'[1]2023'!$C$1006</f>
        <v>31</v>
      </c>
      <c r="T17" s="124">
        <f>'[1]2023'!$C$1059</f>
        <v>45</v>
      </c>
      <c r="U17" s="124">
        <f>'[1]2023'!$C$1112</f>
        <v>0</v>
      </c>
      <c r="V17" s="124">
        <f>'[1]2023'!$C$1165</f>
        <v>0</v>
      </c>
      <c r="W17" s="120"/>
      <c r="X17" s="125" t="s">
        <v>30</v>
      </c>
      <c r="Y17" s="125" t="s">
        <v>31</v>
      </c>
      <c r="Z17" s="125"/>
      <c r="AA17" s="125" t="s">
        <v>24</v>
      </c>
      <c r="AB17" s="123" t="s">
        <v>23</v>
      </c>
      <c r="AC17" s="123" t="s">
        <v>66</v>
      </c>
      <c r="AD17" s="126" t="s">
        <v>32</v>
      </c>
      <c r="AE17" s="127" t="s">
        <v>33</v>
      </c>
      <c r="AF17" s="127" t="s">
        <v>34</v>
      </c>
      <c r="AG17" s="127" t="s">
        <v>35</v>
      </c>
      <c r="AH17" s="127" t="s">
        <v>6</v>
      </c>
      <c r="AI17" s="127" t="s">
        <v>36</v>
      </c>
      <c r="AJ17" s="127"/>
    </row>
    <row r="18" spans="1:36" x14ac:dyDescent="0.3">
      <c r="A18" s="124">
        <f>A17</f>
        <v>104</v>
      </c>
      <c r="B18" s="124">
        <f t="shared" ref="B18:R18" si="1">B17+A18</f>
        <v>154</v>
      </c>
      <c r="C18" s="124">
        <f t="shared" si="1"/>
        <v>233</v>
      </c>
      <c r="D18" s="124">
        <f t="shared" si="1"/>
        <v>286</v>
      </c>
      <c r="E18" s="124">
        <f t="shared" si="1"/>
        <v>369</v>
      </c>
      <c r="F18" s="124">
        <f t="shared" si="1"/>
        <v>395</v>
      </c>
      <c r="G18" s="124">
        <f t="shared" si="1"/>
        <v>437</v>
      </c>
      <c r="H18" s="124">
        <f t="shared" si="1"/>
        <v>519</v>
      </c>
      <c r="I18" s="124">
        <f t="shared" si="1"/>
        <v>551</v>
      </c>
      <c r="J18" s="124">
        <f t="shared" si="1"/>
        <v>666</v>
      </c>
      <c r="K18" s="124">
        <f t="shared" si="1"/>
        <v>748</v>
      </c>
      <c r="L18" s="124">
        <f t="shared" si="1"/>
        <v>807</v>
      </c>
      <c r="M18" s="124">
        <f t="shared" si="1"/>
        <v>907</v>
      </c>
      <c r="N18" s="124">
        <f t="shared" si="1"/>
        <v>1020</v>
      </c>
      <c r="O18" s="124">
        <f t="shared" si="1"/>
        <v>1132</v>
      </c>
      <c r="P18" s="124">
        <f t="shared" si="1"/>
        <v>1209</v>
      </c>
      <c r="Q18" s="124">
        <f t="shared" si="1"/>
        <v>1312</v>
      </c>
      <c r="R18" s="124">
        <f t="shared" si="1"/>
        <v>1386</v>
      </c>
      <c r="S18" s="124">
        <f>S17+R18</f>
        <v>1417</v>
      </c>
      <c r="T18" s="124">
        <f>T17+S18</f>
        <v>1462</v>
      </c>
      <c r="U18" s="124">
        <f>U17+T18</f>
        <v>1462</v>
      </c>
      <c r="V18" s="124">
        <f>V17+U18</f>
        <v>1462</v>
      </c>
      <c r="W18" s="124"/>
      <c r="X18" s="128">
        <f>R18</f>
        <v>1386</v>
      </c>
      <c r="Y18" s="128">
        <f>S17+T17+U17+V17</f>
        <v>76</v>
      </c>
      <c r="Z18" s="128"/>
      <c r="AA18" s="128"/>
      <c r="AB18" s="128">
        <v>115</v>
      </c>
      <c r="AC18" s="129">
        <v>60</v>
      </c>
      <c r="AD18" s="128"/>
      <c r="AE18" s="104">
        <v>3</v>
      </c>
      <c r="AF18" s="104">
        <v>6</v>
      </c>
      <c r="AG18" s="130">
        <f>X18</f>
        <v>1386</v>
      </c>
      <c r="AH18" s="131">
        <f>AG18/18</f>
        <v>77</v>
      </c>
      <c r="AI18" s="104">
        <f>(S17+T17+U17+V17)/4</f>
        <v>19</v>
      </c>
      <c r="AJ18" s="104"/>
    </row>
    <row r="19" spans="1:36" x14ac:dyDescent="0.3">
      <c r="A19" s="116" t="s">
        <v>62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 t="s">
        <v>28</v>
      </c>
      <c r="T19" s="118"/>
      <c r="U19" s="118"/>
      <c r="V19" s="118"/>
      <c r="W19" s="119"/>
      <c r="X19" s="103"/>
      <c r="Y19" s="103"/>
      <c r="Z19" s="103"/>
      <c r="AA19" s="103"/>
      <c r="AB19" s="103"/>
      <c r="AC19" s="103"/>
      <c r="AE19" s="97"/>
      <c r="AF19" s="97"/>
      <c r="AG19" s="97"/>
      <c r="AH19" s="97"/>
      <c r="AI19" s="97"/>
    </row>
    <row r="20" spans="1:36" x14ac:dyDescent="0.3">
      <c r="A20" s="120">
        <v>1</v>
      </c>
      <c r="B20" s="120">
        <v>2</v>
      </c>
      <c r="C20" s="120">
        <v>3</v>
      </c>
      <c r="D20" s="120">
        <v>4</v>
      </c>
      <c r="E20" s="120">
        <v>5</v>
      </c>
      <c r="F20" s="120">
        <v>6</v>
      </c>
      <c r="G20" s="120">
        <v>7</v>
      </c>
      <c r="H20" s="120">
        <v>8</v>
      </c>
      <c r="I20" s="120">
        <v>9</v>
      </c>
      <c r="J20" s="120">
        <v>10</v>
      </c>
      <c r="K20" s="120">
        <v>11</v>
      </c>
      <c r="L20" s="120">
        <v>12</v>
      </c>
      <c r="M20" s="120">
        <v>13</v>
      </c>
      <c r="N20" s="120">
        <v>14</v>
      </c>
      <c r="O20" s="120">
        <v>15</v>
      </c>
      <c r="P20" s="120">
        <v>16</v>
      </c>
      <c r="Q20" s="120">
        <v>17</v>
      </c>
      <c r="R20" s="120">
        <v>18</v>
      </c>
      <c r="S20" s="121">
        <v>19</v>
      </c>
      <c r="T20" s="121">
        <v>20</v>
      </c>
      <c r="U20" s="121">
        <v>21</v>
      </c>
      <c r="V20" s="121">
        <v>22</v>
      </c>
      <c r="W20" s="120"/>
      <c r="X20" s="104"/>
      <c r="Y20" s="104"/>
      <c r="Z20" s="104"/>
      <c r="AA20" s="122" t="s">
        <v>29</v>
      </c>
      <c r="AB20" s="108"/>
      <c r="AC20" s="123"/>
      <c r="AD20" s="104"/>
      <c r="AI20" s="97"/>
    </row>
    <row r="21" spans="1:36" x14ac:dyDescent="0.3">
      <c r="A21" s="124">
        <f>'[1]2022'!$C$53</f>
        <v>56</v>
      </c>
      <c r="B21" s="124">
        <f>'[1]2022'!$C$105</f>
        <v>50</v>
      </c>
      <c r="C21" s="124">
        <f>'[1]2022'!$C$158</f>
        <v>25</v>
      </c>
      <c r="D21" s="124">
        <f>'[1]2022'!$C$211</f>
        <v>67</v>
      </c>
      <c r="E21" s="124">
        <f>'[1]2022'!$C$264</f>
        <v>38</v>
      </c>
      <c r="F21" s="124">
        <f>'[1]2022'!$C$317</f>
        <v>62</v>
      </c>
      <c r="G21" s="124">
        <f>'[1]2022'!$C$370</f>
        <v>69</v>
      </c>
      <c r="H21" s="124">
        <f>'[1]2022'!$C$423</f>
        <v>59</v>
      </c>
      <c r="I21" s="124">
        <f>'[1]2022'!$C$476</f>
        <v>48</v>
      </c>
      <c r="J21" s="124">
        <f>'[1]2022'!$C$529</f>
        <v>50</v>
      </c>
      <c r="K21" s="124">
        <f>'[1]2022'!$C$582</f>
        <v>38</v>
      </c>
      <c r="L21" s="124">
        <f>'[1]2022'!$C$635</f>
        <v>62</v>
      </c>
      <c r="M21" s="124">
        <f>'[1]2022'!$C$688</f>
        <v>61</v>
      </c>
      <c r="N21" s="124">
        <f>'[1]2022'!$C$741</f>
        <v>41</v>
      </c>
      <c r="O21" s="124">
        <f>'[1]2022'!$C$794</f>
        <v>40</v>
      </c>
      <c r="P21" s="124">
        <f>'[1]2022'!$C$847</f>
        <v>69</v>
      </c>
      <c r="Q21" s="124">
        <f>'[1]2022'!$C$900</f>
        <v>31</v>
      </c>
      <c r="R21" s="124">
        <f>'[1]2022'!$C$953</f>
        <v>29</v>
      </c>
      <c r="S21" s="124">
        <f>'[1]2022'!$C$1006</f>
        <v>82</v>
      </c>
      <c r="T21" s="124">
        <f>'[1]2022'!$C$1059</f>
        <v>40</v>
      </c>
      <c r="U21" s="124">
        <f>'[1]2022'!$C$1112</f>
        <v>16</v>
      </c>
      <c r="V21" s="124">
        <f>'[1]2022'!$C$1165</f>
        <v>0</v>
      </c>
      <c r="W21" s="75"/>
      <c r="X21" s="125" t="s">
        <v>30</v>
      </c>
      <c r="Y21" s="125" t="s">
        <v>31</v>
      </c>
      <c r="Z21" s="125"/>
      <c r="AA21" s="125" t="s">
        <v>24</v>
      </c>
      <c r="AB21" s="123" t="s">
        <v>23</v>
      </c>
      <c r="AC21" s="123" t="s">
        <v>66</v>
      </c>
      <c r="AD21" s="126" t="s">
        <v>32</v>
      </c>
      <c r="AE21" s="127" t="s">
        <v>33</v>
      </c>
      <c r="AF21" s="127" t="s">
        <v>34</v>
      </c>
      <c r="AG21" s="127" t="s">
        <v>35</v>
      </c>
      <c r="AH21" s="127" t="s">
        <v>6</v>
      </c>
      <c r="AI21" s="127" t="s">
        <v>36</v>
      </c>
      <c r="AJ21" s="127"/>
    </row>
    <row r="22" spans="1:36" x14ac:dyDescent="0.3">
      <c r="A22" s="124">
        <f>A21</f>
        <v>56</v>
      </c>
      <c r="B22" s="124">
        <f t="shared" ref="B22:R22" si="2">B21+A22</f>
        <v>106</v>
      </c>
      <c r="C22" s="124">
        <f t="shared" si="2"/>
        <v>131</v>
      </c>
      <c r="D22" s="124">
        <f t="shared" si="2"/>
        <v>198</v>
      </c>
      <c r="E22" s="124">
        <f t="shared" si="2"/>
        <v>236</v>
      </c>
      <c r="F22" s="124">
        <f t="shared" si="2"/>
        <v>298</v>
      </c>
      <c r="G22" s="124">
        <f t="shared" si="2"/>
        <v>367</v>
      </c>
      <c r="H22" s="124">
        <f t="shared" si="2"/>
        <v>426</v>
      </c>
      <c r="I22" s="124">
        <f t="shared" si="2"/>
        <v>474</v>
      </c>
      <c r="J22" s="124">
        <f t="shared" si="2"/>
        <v>524</v>
      </c>
      <c r="K22" s="124">
        <f t="shared" si="2"/>
        <v>562</v>
      </c>
      <c r="L22" s="124">
        <f t="shared" si="2"/>
        <v>624</v>
      </c>
      <c r="M22" s="124">
        <f t="shared" si="2"/>
        <v>685</v>
      </c>
      <c r="N22" s="124">
        <f t="shared" si="2"/>
        <v>726</v>
      </c>
      <c r="O22" s="124">
        <f t="shared" si="2"/>
        <v>766</v>
      </c>
      <c r="P22" s="124">
        <f t="shared" si="2"/>
        <v>835</v>
      </c>
      <c r="Q22" s="124">
        <f t="shared" si="2"/>
        <v>866</v>
      </c>
      <c r="R22" s="124">
        <f t="shared" si="2"/>
        <v>895</v>
      </c>
      <c r="S22" s="124">
        <f>S21+R22</f>
        <v>977</v>
      </c>
      <c r="T22" s="124">
        <f>T21+S22</f>
        <v>1017</v>
      </c>
      <c r="U22" s="124">
        <f>U21+T22</f>
        <v>1033</v>
      </c>
      <c r="V22" s="124">
        <f>V21+U22</f>
        <v>1033</v>
      </c>
      <c r="W22" s="124"/>
      <c r="X22" s="128">
        <f>R22</f>
        <v>895</v>
      </c>
      <c r="Y22" s="128">
        <f>S21+T21+U21+V21</f>
        <v>138</v>
      </c>
      <c r="Z22" s="128"/>
      <c r="AA22" s="128">
        <v>25</v>
      </c>
      <c r="AB22" s="128">
        <v>69</v>
      </c>
      <c r="AC22" s="129">
        <v>0</v>
      </c>
      <c r="AD22" s="128">
        <v>10</v>
      </c>
      <c r="AE22" s="104">
        <v>0</v>
      </c>
      <c r="AF22" s="104">
        <v>0</v>
      </c>
      <c r="AG22" s="130">
        <f>X22</f>
        <v>895</v>
      </c>
      <c r="AH22" s="131">
        <f>AG22/18</f>
        <v>49.722222222222221</v>
      </c>
      <c r="AI22" s="104">
        <f>(S21+T21+U21+V21)/4</f>
        <v>34.5</v>
      </c>
      <c r="AJ22" s="104"/>
    </row>
    <row r="23" spans="1:36" x14ac:dyDescent="0.3">
      <c r="A23" s="116" t="s">
        <v>61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 t="s">
        <v>28</v>
      </c>
      <c r="T23" s="118"/>
      <c r="U23" s="118"/>
      <c r="V23" s="118"/>
      <c r="W23" s="119"/>
      <c r="X23" s="103"/>
      <c r="Y23" s="103"/>
      <c r="Z23" s="103"/>
      <c r="AA23" s="103"/>
      <c r="AB23" s="103"/>
      <c r="AC23" s="103"/>
      <c r="AE23" s="97"/>
      <c r="AF23" s="97"/>
      <c r="AG23" s="97"/>
      <c r="AH23" s="97"/>
      <c r="AI23" s="97"/>
    </row>
    <row r="24" spans="1:36" x14ac:dyDescent="0.3">
      <c r="A24" s="120">
        <v>1</v>
      </c>
      <c r="B24" s="120">
        <v>2</v>
      </c>
      <c r="C24" s="120">
        <v>3</v>
      </c>
      <c r="D24" s="120">
        <v>4</v>
      </c>
      <c r="E24" s="120">
        <v>5</v>
      </c>
      <c r="F24" s="120">
        <v>6</v>
      </c>
      <c r="G24" s="120">
        <v>7</v>
      </c>
      <c r="H24" s="120">
        <v>8</v>
      </c>
      <c r="I24" s="120">
        <v>9</v>
      </c>
      <c r="J24" s="120">
        <v>10</v>
      </c>
      <c r="K24" s="120">
        <v>11</v>
      </c>
      <c r="L24" s="120">
        <v>12</v>
      </c>
      <c r="M24" s="120">
        <v>13</v>
      </c>
      <c r="N24" s="120">
        <v>14</v>
      </c>
      <c r="O24" s="120">
        <v>15</v>
      </c>
      <c r="P24" s="120">
        <v>16</v>
      </c>
      <c r="Q24" s="120">
        <v>17</v>
      </c>
      <c r="R24" s="120">
        <v>18</v>
      </c>
      <c r="S24" s="121">
        <v>19</v>
      </c>
      <c r="T24" s="121">
        <v>20</v>
      </c>
      <c r="U24" s="121">
        <v>21</v>
      </c>
      <c r="V24" s="121">
        <v>22</v>
      </c>
      <c r="W24" s="120" t="s">
        <v>16</v>
      </c>
      <c r="X24" s="104"/>
      <c r="Y24" s="104"/>
      <c r="Z24" s="104"/>
      <c r="AA24" s="122" t="s">
        <v>29</v>
      </c>
      <c r="AB24" s="108"/>
      <c r="AE24" s="97"/>
      <c r="AF24" s="97"/>
      <c r="AG24" s="97"/>
      <c r="AH24" s="97"/>
      <c r="AI24" s="97"/>
    </row>
    <row r="25" spans="1:36" x14ac:dyDescent="0.3">
      <c r="A25" s="124">
        <v>97</v>
      </c>
      <c r="B25" s="168">
        <v>110</v>
      </c>
      <c r="C25" s="168">
        <v>81</v>
      </c>
      <c r="D25" s="168">
        <v>100</v>
      </c>
      <c r="E25" s="124">
        <v>42</v>
      </c>
      <c r="F25" s="124">
        <v>60</v>
      </c>
      <c r="G25" s="124">
        <f>'[1]2021'!$C$370</f>
        <v>83</v>
      </c>
      <c r="H25" s="124">
        <f>'[1]2021'!$C$423</f>
        <v>64</v>
      </c>
      <c r="I25" s="124">
        <f>'[1]2021'!$C$476</f>
        <v>77</v>
      </c>
      <c r="J25" s="124">
        <f>'[1]2021'!$C$529</f>
        <v>38</v>
      </c>
      <c r="K25" s="124">
        <f>'[1]2021'!$C$582</f>
        <v>95</v>
      </c>
      <c r="L25" s="124">
        <f>'[1]2021'!$C$635</f>
        <v>54</v>
      </c>
      <c r="M25" s="74">
        <f>'[1]2021'!$C$688</f>
        <v>118</v>
      </c>
      <c r="N25" s="124">
        <f>'[1]2021'!$C$741</f>
        <v>74</v>
      </c>
      <c r="O25" s="124">
        <f>'[1]2021'!$C$794</f>
        <v>37</v>
      </c>
      <c r="P25" s="124">
        <f>'[1]2021'!$C$847</f>
        <v>50</v>
      </c>
      <c r="Q25" s="124">
        <f>'[1]2021'!$C$900</f>
        <v>77</v>
      </c>
      <c r="R25" s="124">
        <f>'[1]2021'!$C$953</f>
        <v>91</v>
      </c>
      <c r="S25" s="124">
        <f>'[1]2021'!$C$1006</f>
        <v>55</v>
      </c>
      <c r="T25" s="124">
        <f>'[1]2021'!$C$1059</f>
        <v>60</v>
      </c>
      <c r="U25" s="124">
        <f>'[1]2021'!$C$1112</f>
        <v>34</v>
      </c>
      <c r="V25" s="124">
        <f>'[1]2021'!$C$1165</f>
        <v>24</v>
      </c>
      <c r="W25" s="75">
        <f>'[1]2021'!$C$1223</f>
        <v>48</v>
      </c>
      <c r="X25" s="125" t="s">
        <v>30</v>
      </c>
      <c r="Y25" s="125" t="s">
        <v>31</v>
      </c>
      <c r="Z25" s="125"/>
      <c r="AA25" s="125" t="s">
        <v>24</v>
      </c>
      <c r="AB25" s="123" t="s">
        <v>23</v>
      </c>
      <c r="AC25" s="123" t="s">
        <v>66</v>
      </c>
      <c r="AD25" s="126" t="s">
        <v>32</v>
      </c>
      <c r="AE25" s="127" t="s">
        <v>33</v>
      </c>
      <c r="AF25" s="127" t="s">
        <v>34</v>
      </c>
      <c r="AG25" s="127" t="s">
        <v>35</v>
      </c>
      <c r="AH25" s="127" t="s">
        <v>6</v>
      </c>
      <c r="AI25" s="127" t="s">
        <v>36</v>
      </c>
      <c r="AJ25" s="127" t="s">
        <v>37</v>
      </c>
    </row>
    <row r="26" spans="1:36" x14ac:dyDescent="0.3">
      <c r="A26" s="124">
        <f>A25</f>
        <v>97</v>
      </c>
      <c r="B26" s="124">
        <f t="shared" ref="B26:R26" si="3">B25+A26</f>
        <v>207</v>
      </c>
      <c r="C26" s="124">
        <f t="shared" si="3"/>
        <v>288</v>
      </c>
      <c r="D26" s="124">
        <f t="shared" si="3"/>
        <v>388</v>
      </c>
      <c r="E26" s="124">
        <f t="shared" si="3"/>
        <v>430</v>
      </c>
      <c r="F26" s="124">
        <f t="shared" si="3"/>
        <v>490</v>
      </c>
      <c r="G26" s="124">
        <f t="shared" si="3"/>
        <v>573</v>
      </c>
      <c r="H26" s="124">
        <f t="shared" si="3"/>
        <v>637</v>
      </c>
      <c r="I26" s="124">
        <f t="shared" si="3"/>
        <v>714</v>
      </c>
      <c r="J26" s="124">
        <f t="shared" si="3"/>
        <v>752</v>
      </c>
      <c r="K26" s="124">
        <f t="shared" si="3"/>
        <v>847</v>
      </c>
      <c r="L26" s="124">
        <f t="shared" si="3"/>
        <v>901</v>
      </c>
      <c r="M26" s="124">
        <f t="shared" si="3"/>
        <v>1019</v>
      </c>
      <c r="N26" s="124">
        <f t="shared" si="3"/>
        <v>1093</v>
      </c>
      <c r="O26" s="124">
        <f t="shared" si="3"/>
        <v>1130</v>
      </c>
      <c r="P26" s="124">
        <f t="shared" si="3"/>
        <v>1180</v>
      </c>
      <c r="Q26" s="124">
        <f t="shared" si="3"/>
        <v>1257</v>
      </c>
      <c r="R26" s="124">
        <f t="shared" si="3"/>
        <v>1348</v>
      </c>
      <c r="S26" s="124">
        <f>S25+R26</f>
        <v>1403</v>
      </c>
      <c r="T26" s="124">
        <f>T25+S26</f>
        <v>1463</v>
      </c>
      <c r="U26" s="124">
        <f>U25+T26</f>
        <v>1497</v>
      </c>
      <c r="V26" s="124">
        <f>V25+U26</f>
        <v>1521</v>
      </c>
      <c r="W26" s="124"/>
      <c r="X26" s="128">
        <f>R26</f>
        <v>1348</v>
      </c>
      <c r="Y26" s="128">
        <f>S25+T25+U25+V25</f>
        <v>173</v>
      </c>
      <c r="Z26" s="128"/>
      <c r="AA26" s="128">
        <v>37</v>
      </c>
      <c r="AB26" s="128">
        <v>118</v>
      </c>
      <c r="AC26" s="129">
        <v>20</v>
      </c>
      <c r="AD26" s="128">
        <v>4</v>
      </c>
      <c r="AE26" s="104">
        <v>1</v>
      </c>
      <c r="AF26" s="104">
        <v>3</v>
      </c>
      <c r="AG26" s="130">
        <f>X26</f>
        <v>1348</v>
      </c>
      <c r="AH26" s="131">
        <f>AG26/18</f>
        <v>74.888888888888886</v>
      </c>
      <c r="AI26" s="104">
        <f>(S25+T25+U25+V25)/4</f>
        <v>43.25</v>
      </c>
      <c r="AJ26" s="104">
        <f>W25</f>
        <v>48</v>
      </c>
    </row>
    <row r="27" spans="1:36" x14ac:dyDescent="0.3">
      <c r="A27" s="116" t="s">
        <v>60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 t="s">
        <v>28</v>
      </c>
      <c r="T27" s="118"/>
      <c r="U27" s="118"/>
      <c r="V27" s="118"/>
      <c r="W27" s="119"/>
      <c r="X27" s="103"/>
      <c r="Y27" s="103"/>
      <c r="Z27" s="103"/>
      <c r="AA27" s="103"/>
      <c r="AB27" s="103"/>
      <c r="AC27" s="103"/>
      <c r="AE27" s="97"/>
      <c r="AF27" s="97"/>
      <c r="AG27" s="97"/>
      <c r="AH27" s="97"/>
      <c r="AI27" s="97"/>
    </row>
    <row r="28" spans="1:36" x14ac:dyDescent="0.3">
      <c r="A28" s="120">
        <v>1</v>
      </c>
      <c r="B28" s="120">
        <v>2</v>
      </c>
      <c r="C28" s="120">
        <v>3</v>
      </c>
      <c r="D28" s="120">
        <v>4</v>
      </c>
      <c r="E28" s="120">
        <v>5</v>
      </c>
      <c r="F28" s="120">
        <v>6</v>
      </c>
      <c r="G28" s="120">
        <v>7</v>
      </c>
      <c r="H28" s="120">
        <v>8</v>
      </c>
      <c r="I28" s="120">
        <v>9</v>
      </c>
      <c r="J28" s="120">
        <v>10</v>
      </c>
      <c r="K28" s="120">
        <v>11</v>
      </c>
      <c r="L28" s="120">
        <v>12</v>
      </c>
      <c r="M28" s="120">
        <v>13</v>
      </c>
      <c r="N28" s="120">
        <v>14</v>
      </c>
      <c r="O28" s="120">
        <v>15</v>
      </c>
      <c r="P28" s="120">
        <v>16</v>
      </c>
      <c r="Q28" s="120">
        <v>17</v>
      </c>
      <c r="R28" s="165"/>
      <c r="S28" s="121">
        <v>18</v>
      </c>
      <c r="T28" s="121">
        <v>19</v>
      </c>
      <c r="U28" s="121">
        <v>20</v>
      </c>
      <c r="V28" s="121">
        <v>21</v>
      </c>
      <c r="W28" s="120" t="s">
        <v>16</v>
      </c>
      <c r="X28" s="104"/>
      <c r="Y28" s="104"/>
      <c r="Z28" s="104"/>
      <c r="AA28" s="122" t="s">
        <v>29</v>
      </c>
      <c r="AB28" s="108"/>
      <c r="AC28" s="123"/>
      <c r="AD28" s="104"/>
      <c r="AI28" s="97"/>
    </row>
    <row r="29" spans="1:36" x14ac:dyDescent="0.3">
      <c r="A29" s="124">
        <v>75</v>
      </c>
      <c r="B29" s="124">
        <v>90</v>
      </c>
      <c r="C29" s="132">
        <v>138</v>
      </c>
      <c r="D29" s="124">
        <v>33</v>
      </c>
      <c r="E29" s="124">
        <v>78</v>
      </c>
      <c r="F29" s="124">
        <v>97</v>
      </c>
      <c r="G29" s="124">
        <v>102</v>
      </c>
      <c r="H29" s="124">
        <v>61</v>
      </c>
      <c r="I29" s="124">
        <v>73</v>
      </c>
      <c r="J29" s="124">
        <v>76</v>
      </c>
      <c r="K29" s="124">
        <v>38</v>
      </c>
      <c r="L29" s="124">
        <v>37</v>
      </c>
      <c r="M29" s="132">
        <v>101</v>
      </c>
      <c r="N29" s="124">
        <v>74</v>
      </c>
      <c r="O29" s="124">
        <v>76</v>
      </c>
      <c r="P29" s="124">
        <v>22</v>
      </c>
      <c r="Q29" s="124">
        <v>40</v>
      </c>
      <c r="R29" s="166"/>
      <c r="S29" s="124">
        <v>31</v>
      </c>
      <c r="T29" s="124">
        <v>11</v>
      </c>
      <c r="U29" s="124">
        <v>0</v>
      </c>
      <c r="V29" s="124">
        <v>0</v>
      </c>
      <c r="W29" s="37" t="s">
        <v>127</v>
      </c>
      <c r="X29" s="125" t="s">
        <v>30</v>
      </c>
      <c r="Y29" s="125" t="s">
        <v>31</v>
      </c>
      <c r="Z29" s="125"/>
      <c r="AA29" s="125" t="s">
        <v>24</v>
      </c>
      <c r="AB29" s="123" t="s">
        <v>23</v>
      </c>
      <c r="AC29" s="123" t="s">
        <v>66</v>
      </c>
      <c r="AD29" s="126" t="s">
        <v>32</v>
      </c>
      <c r="AE29" s="127" t="s">
        <v>33</v>
      </c>
      <c r="AF29" s="127" t="s">
        <v>34</v>
      </c>
      <c r="AG29" s="127" t="s">
        <v>35</v>
      </c>
      <c r="AH29" s="127" t="s">
        <v>6</v>
      </c>
      <c r="AI29" s="127" t="s">
        <v>36</v>
      </c>
      <c r="AJ29" s="127" t="s">
        <v>37</v>
      </c>
    </row>
    <row r="30" spans="1:36" x14ac:dyDescent="0.3">
      <c r="A30" s="124">
        <f>A29</f>
        <v>75</v>
      </c>
      <c r="B30" s="124">
        <f t="shared" ref="B30:Q30" si="4">B29+A30</f>
        <v>165</v>
      </c>
      <c r="C30" s="124">
        <f t="shared" si="4"/>
        <v>303</v>
      </c>
      <c r="D30" s="124">
        <f t="shared" si="4"/>
        <v>336</v>
      </c>
      <c r="E30" s="124">
        <f t="shared" si="4"/>
        <v>414</v>
      </c>
      <c r="F30" s="124">
        <f t="shared" si="4"/>
        <v>511</v>
      </c>
      <c r="G30" s="124">
        <f t="shared" si="4"/>
        <v>613</v>
      </c>
      <c r="H30" s="124">
        <f t="shared" si="4"/>
        <v>674</v>
      </c>
      <c r="I30" s="124">
        <f t="shared" si="4"/>
        <v>747</v>
      </c>
      <c r="J30" s="124">
        <f t="shared" si="4"/>
        <v>823</v>
      </c>
      <c r="K30" s="124">
        <f t="shared" si="4"/>
        <v>861</v>
      </c>
      <c r="L30" s="124">
        <f t="shared" si="4"/>
        <v>898</v>
      </c>
      <c r="M30" s="124">
        <f t="shared" si="4"/>
        <v>999</v>
      </c>
      <c r="N30" s="124">
        <f t="shared" si="4"/>
        <v>1073</v>
      </c>
      <c r="O30" s="124">
        <f t="shared" si="4"/>
        <v>1149</v>
      </c>
      <c r="P30" s="124">
        <f t="shared" si="4"/>
        <v>1171</v>
      </c>
      <c r="Q30" s="124">
        <f t="shared" si="4"/>
        <v>1211</v>
      </c>
      <c r="R30" s="166"/>
      <c r="S30" s="124">
        <f>S29+Q30</f>
        <v>1242</v>
      </c>
      <c r="T30" s="124">
        <f>T29+S30</f>
        <v>1253</v>
      </c>
      <c r="U30" s="124">
        <f>U29+T30</f>
        <v>1253</v>
      </c>
      <c r="V30" s="124">
        <f>V29+U30</f>
        <v>1253</v>
      </c>
      <c r="W30" s="124"/>
      <c r="X30" s="128">
        <f>Q30</f>
        <v>1211</v>
      </c>
      <c r="Y30" s="128">
        <f>S29+T29+U29+V29</f>
        <v>42</v>
      </c>
      <c r="Z30" s="128"/>
      <c r="AA30" s="128">
        <v>22</v>
      </c>
      <c r="AB30" s="128">
        <v>138</v>
      </c>
      <c r="AC30" s="129">
        <v>40</v>
      </c>
      <c r="AD30" s="128">
        <v>9</v>
      </c>
      <c r="AE30" s="104">
        <v>2</v>
      </c>
      <c r="AF30" s="104">
        <v>3</v>
      </c>
      <c r="AG30" s="130">
        <f>Q30</f>
        <v>1211</v>
      </c>
      <c r="AH30" s="131">
        <f>Q30/17</f>
        <v>71.235294117647058</v>
      </c>
      <c r="AI30" s="104">
        <f>(S29+T29+U29+V29)/4</f>
        <v>10.5</v>
      </c>
      <c r="AJ30" s="104"/>
    </row>
    <row r="31" spans="1:36" x14ac:dyDescent="0.3">
      <c r="A31" s="116" t="s">
        <v>59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 t="s">
        <v>28</v>
      </c>
      <c r="T31" s="118"/>
      <c r="U31" s="118"/>
      <c r="V31" s="118"/>
      <c r="W31" s="119"/>
      <c r="X31" s="103"/>
      <c r="Y31" s="103"/>
      <c r="Z31" s="103"/>
      <c r="AA31" s="103"/>
      <c r="AB31" s="103"/>
      <c r="AC31" s="103"/>
      <c r="AE31" s="97"/>
      <c r="AF31" s="97"/>
      <c r="AG31" s="97"/>
      <c r="AH31" s="97"/>
      <c r="AI31" s="148" t="s">
        <v>95</v>
      </c>
    </row>
    <row r="32" spans="1:36" x14ac:dyDescent="0.3">
      <c r="A32" s="120">
        <v>1</v>
      </c>
      <c r="B32" s="120">
        <v>2</v>
      </c>
      <c r="C32" s="120">
        <v>3</v>
      </c>
      <c r="D32" s="120">
        <v>4</v>
      </c>
      <c r="E32" s="120">
        <v>5</v>
      </c>
      <c r="F32" s="120">
        <v>6</v>
      </c>
      <c r="G32" s="120">
        <v>7</v>
      </c>
      <c r="H32" s="120">
        <v>8</v>
      </c>
      <c r="I32" s="120">
        <v>9</v>
      </c>
      <c r="J32" s="120">
        <v>10</v>
      </c>
      <c r="K32" s="120">
        <v>11</v>
      </c>
      <c r="L32" s="120">
        <v>12</v>
      </c>
      <c r="M32" s="120">
        <v>13</v>
      </c>
      <c r="N32" s="120">
        <v>14</v>
      </c>
      <c r="O32" s="120">
        <v>15</v>
      </c>
      <c r="P32" s="120">
        <v>16</v>
      </c>
      <c r="Q32" s="120">
        <v>17</v>
      </c>
      <c r="R32" s="165"/>
      <c r="S32" s="121">
        <v>18</v>
      </c>
      <c r="T32" s="121">
        <v>19</v>
      </c>
      <c r="U32" s="121">
        <v>20</v>
      </c>
      <c r="V32" s="121">
        <v>21</v>
      </c>
      <c r="W32" s="120" t="s">
        <v>16</v>
      </c>
      <c r="X32" s="104"/>
      <c r="Y32" s="104"/>
      <c r="Z32" s="104"/>
      <c r="AA32" s="122" t="s">
        <v>29</v>
      </c>
      <c r="AB32" s="108"/>
      <c r="AC32" s="123"/>
      <c r="AD32" s="104"/>
      <c r="AI32" s="97"/>
    </row>
    <row r="33" spans="1:36" x14ac:dyDescent="0.3">
      <c r="A33" s="124">
        <v>57</v>
      </c>
      <c r="B33" s="124">
        <v>50</v>
      </c>
      <c r="C33" s="124">
        <v>29</v>
      </c>
      <c r="D33" s="124">
        <v>59</v>
      </c>
      <c r="E33" s="124">
        <v>44</v>
      </c>
      <c r="F33" s="124">
        <v>102</v>
      </c>
      <c r="G33" s="124">
        <v>36</v>
      </c>
      <c r="H33" s="124">
        <v>63</v>
      </c>
      <c r="I33" s="124">
        <v>74</v>
      </c>
      <c r="J33" s="124">
        <v>77</v>
      </c>
      <c r="K33" s="124">
        <v>65</v>
      </c>
      <c r="L33" s="124">
        <v>71</v>
      </c>
      <c r="M33" s="124">
        <v>60</v>
      </c>
      <c r="N33" s="124">
        <v>90</v>
      </c>
      <c r="O33" s="124">
        <v>42</v>
      </c>
      <c r="P33" s="124">
        <v>71</v>
      </c>
      <c r="Q33" s="124">
        <v>55</v>
      </c>
      <c r="R33" s="166"/>
      <c r="S33" s="124">
        <v>12</v>
      </c>
      <c r="T33" s="124">
        <v>14</v>
      </c>
      <c r="U33" s="124">
        <v>22</v>
      </c>
      <c r="V33" s="124">
        <v>10</v>
      </c>
      <c r="W33" s="75">
        <v>8</v>
      </c>
      <c r="X33" s="125" t="s">
        <v>30</v>
      </c>
      <c r="Y33" s="125" t="s">
        <v>31</v>
      </c>
      <c r="Z33" s="125"/>
      <c r="AA33" s="125" t="s">
        <v>24</v>
      </c>
      <c r="AB33" s="123" t="s">
        <v>23</v>
      </c>
      <c r="AC33" s="123" t="s">
        <v>66</v>
      </c>
      <c r="AD33" s="126" t="s">
        <v>32</v>
      </c>
      <c r="AE33" s="127" t="s">
        <v>33</v>
      </c>
      <c r="AF33" s="127" t="s">
        <v>34</v>
      </c>
      <c r="AG33" s="127" t="s">
        <v>35</v>
      </c>
      <c r="AH33" s="127" t="s">
        <v>6</v>
      </c>
      <c r="AI33" s="127" t="s">
        <v>36</v>
      </c>
      <c r="AJ33" s="127" t="s">
        <v>37</v>
      </c>
    </row>
    <row r="34" spans="1:36" x14ac:dyDescent="0.3">
      <c r="A34" s="124">
        <f>A33</f>
        <v>57</v>
      </c>
      <c r="B34" s="124">
        <f t="shared" ref="B34:Q34" si="5">B33+A34</f>
        <v>107</v>
      </c>
      <c r="C34" s="124">
        <f t="shared" si="5"/>
        <v>136</v>
      </c>
      <c r="D34" s="124">
        <f t="shared" si="5"/>
        <v>195</v>
      </c>
      <c r="E34" s="124">
        <f t="shared" si="5"/>
        <v>239</v>
      </c>
      <c r="F34" s="124">
        <f t="shared" si="5"/>
        <v>341</v>
      </c>
      <c r="G34" s="124">
        <f t="shared" si="5"/>
        <v>377</v>
      </c>
      <c r="H34" s="124">
        <f t="shared" si="5"/>
        <v>440</v>
      </c>
      <c r="I34" s="124">
        <f t="shared" si="5"/>
        <v>514</v>
      </c>
      <c r="J34" s="124">
        <f t="shared" si="5"/>
        <v>591</v>
      </c>
      <c r="K34" s="124">
        <f t="shared" si="5"/>
        <v>656</v>
      </c>
      <c r="L34" s="124">
        <f t="shared" si="5"/>
        <v>727</v>
      </c>
      <c r="M34" s="124">
        <f t="shared" si="5"/>
        <v>787</v>
      </c>
      <c r="N34" s="124">
        <f t="shared" si="5"/>
        <v>877</v>
      </c>
      <c r="O34" s="124">
        <f t="shared" si="5"/>
        <v>919</v>
      </c>
      <c r="P34" s="124">
        <f t="shared" si="5"/>
        <v>990</v>
      </c>
      <c r="Q34" s="124">
        <f t="shared" si="5"/>
        <v>1045</v>
      </c>
      <c r="R34" s="166"/>
      <c r="S34" s="124">
        <f>S33+Q34</f>
        <v>1057</v>
      </c>
      <c r="T34" s="124">
        <f>T33+S34</f>
        <v>1071</v>
      </c>
      <c r="U34" s="124">
        <f>U33+T34</f>
        <v>1093</v>
      </c>
      <c r="V34" s="124">
        <f>V33+U34</f>
        <v>1103</v>
      </c>
      <c r="W34" s="124"/>
      <c r="X34" s="128">
        <f>Q34</f>
        <v>1045</v>
      </c>
      <c r="Y34" s="128">
        <f>S33+T33+U33+V33</f>
        <v>58</v>
      </c>
      <c r="Z34" s="128"/>
      <c r="AA34" s="128">
        <v>29</v>
      </c>
      <c r="AB34" s="128">
        <v>102</v>
      </c>
      <c r="AC34" s="129">
        <v>0</v>
      </c>
      <c r="AD34" s="128">
        <v>10</v>
      </c>
      <c r="AE34" s="104">
        <v>0</v>
      </c>
      <c r="AF34" s="104">
        <v>1</v>
      </c>
      <c r="AG34" s="130">
        <f>Q34</f>
        <v>1045</v>
      </c>
      <c r="AH34" s="131">
        <f>Q34/17</f>
        <v>61.470588235294116</v>
      </c>
      <c r="AI34" s="104">
        <f>(S33+T33+U33+V33)/4</f>
        <v>14.5</v>
      </c>
      <c r="AJ34" s="104">
        <f>W33</f>
        <v>8</v>
      </c>
    </row>
    <row r="35" spans="1:36" x14ac:dyDescent="0.3">
      <c r="A35" s="116" t="s">
        <v>58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 t="s">
        <v>28</v>
      </c>
      <c r="T35" s="118"/>
      <c r="U35" s="118"/>
      <c r="V35" s="118"/>
      <c r="W35" s="119"/>
      <c r="X35" s="103"/>
      <c r="Y35" s="103"/>
      <c r="Z35" s="103"/>
      <c r="AA35" s="103"/>
      <c r="AB35" s="103"/>
      <c r="AC35" s="103"/>
      <c r="AE35" s="97"/>
      <c r="AF35" s="97"/>
      <c r="AG35" s="97"/>
      <c r="AH35" s="97"/>
      <c r="AI35" s="97"/>
    </row>
    <row r="36" spans="1:36" x14ac:dyDescent="0.3">
      <c r="A36" s="120">
        <v>1</v>
      </c>
      <c r="B36" s="120">
        <v>2</v>
      </c>
      <c r="C36" s="120">
        <v>3</v>
      </c>
      <c r="D36" s="120">
        <v>4</v>
      </c>
      <c r="E36" s="120">
        <v>5</v>
      </c>
      <c r="F36" s="120">
        <v>6</v>
      </c>
      <c r="G36" s="120">
        <v>7</v>
      </c>
      <c r="H36" s="120">
        <v>8</v>
      </c>
      <c r="I36" s="120">
        <v>9</v>
      </c>
      <c r="J36" s="120">
        <v>10</v>
      </c>
      <c r="K36" s="120">
        <v>11</v>
      </c>
      <c r="L36" s="120">
        <v>12</v>
      </c>
      <c r="M36" s="120">
        <v>13</v>
      </c>
      <c r="N36" s="120">
        <v>14</v>
      </c>
      <c r="O36" s="120">
        <v>15</v>
      </c>
      <c r="P36" s="120">
        <v>16</v>
      </c>
      <c r="Q36" s="120">
        <v>17</v>
      </c>
      <c r="R36" s="165"/>
      <c r="S36" s="121">
        <v>18</v>
      </c>
      <c r="T36" s="121">
        <v>19</v>
      </c>
      <c r="U36" s="121">
        <v>20</v>
      </c>
      <c r="V36" s="121">
        <v>21</v>
      </c>
      <c r="W36" s="120" t="s">
        <v>16</v>
      </c>
      <c r="X36" s="104"/>
      <c r="Y36" s="104"/>
      <c r="Z36" s="104"/>
      <c r="AA36" s="122" t="s">
        <v>29</v>
      </c>
      <c r="AB36" s="108"/>
      <c r="AC36" s="123"/>
      <c r="AD36" s="104"/>
      <c r="AI36" s="97"/>
    </row>
    <row r="37" spans="1:36" x14ac:dyDescent="0.3">
      <c r="A37" s="124">
        <v>63</v>
      </c>
      <c r="B37" s="124">
        <v>58</v>
      </c>
      <c r="C37" s="124">
        <v>72</v>
      </c>
      <c r="D37" s="124">
        <v>54</v>
      </c>
      <c r="E37" s="124">
        <v>68</v>
      </c>
      <c r="F37" s="124">
        <v>76</v>
      </c>
      <c r="G37" s="124">
        <v>45</v>
      </c>
      <c r="H37" s="124">
        <v>69</v>
      </c>
      <c r="I37" s="124">
        <v>43</v>
      </c>
      <c r="J37" s="124">
        <v>36</v>
      </c>
      <c r="K37" s="124">
        <v>56</v>
      </c>
      <c r="L37" s="124">
        <v>28</v>
      </c>
      <c r="M37" s="124">
        <v>32</v>
      </c>
      <c r="N37" s="124">
        <v>76</v>
      </c>
      <c r="O37" s="124">
        <v>30</v>
      </c>
      <c r="P37" s="124">
        <v>35</v>
      </c>
      <c r="Q37" s="124">
        <v>60</v>
      </c>
      <c r="R37" s="166"/>
      <c r="S37" s="124">
        <v>17</v>
      </c>
      <c r="T37" s="124">
        <v>26</v>
      </c>
      <c r="U37" s="124">
        <v>0</v>
      </c>
      <c r="V37" s="124">
        <v>0</v>
      </c>
      <c r="W37" s="75">
        <v>0</v>
      </c>
      <c r="X37" s="125" t="s">
        <v>30</v>
      </c>
      <c r="Y37" s="125" t="s">
        <v>31</v>
      </c>
      <c r="Z37" s="125"/>
      <c r="AA37" s="125" t="s">
        <v>24</v>
      </c>
      <c r="AB37" s="123" t="s">
        <v>23</v>
      </c>
      <c r="AC37" s="123" t="s">
        <v>66</v>
      </c>
      <c r="AD37" s="126" t="s">
        <v>32</v>
      </c>
      <c r="AE37" s="127" t="s">
        <v>33</v>
      </c>
      <c r="AF37" s="127" t="s">
        <v>34</v>
      </c>
      <c r="AG37" s="127" t="s">
        <v>35</v>
      </c>
      <c r="AH37" s="127" t="s">
        <v>6</v>
      </c>
      <c r="AI37" s="127" t="s">
        <v>36</v>
      </c>
      <c r="AJ37" s="127" t="s">
        <v>37</v>
      </c>
    </row>
    <row r="38" spans="1:36" x14ac:dyDescent="0.3">
      <c r="A38" s="124">
        <f>A37</f>
        <v>63</v>
      </c>
      <c r="B38" s="124">
        <f t="shared" ref="B38:Q38" si="6">B37+A38</f>
        <v>121</v>
      </c>
      <c r="C38" s="124">
        <f t="shared" si="6"/>
        <v>193</v>
      </c>
      <c r="D38" s="124">
        <f t="shared" si="6"/>
        <v>247</v>
      </c>
      <c r="E38" s="124">
        <f t="shared" si="6"/>
        <v>315</v>
      </c>
      <c r="F38" s="124">
        <f t="shared" si="6"/>
        <v>391</v>
      </c>
      <c r="G38" s="124">
        <f t="shared" si="6"/>
        <v>436</v>
      </c>
      <c r="H38" s="124">
        <f t="shared" si="6"/>
        <v>505</v>
      </c>
      <c r="I38" s="124">
        <f t="shared" si="6"/>
        <v>548</v>
      </c>
      <c r="J38" s="124">
        <f t="shared" si="6"/>
        <v>584</v>
      </c>
      <c r="K38" s="124">
        <f t="shared" si="6"/>
        <v>640</v>
      </c>
      <c r="L38" s="124">
        <f t="shared" si="6"/>
        <v>668</v>
      </c>
      <c r="M38" s="124">
        <f t="shared" si="6"/>
        <v>700</v>
      </c>
      <c r="N38" s="124">
        <f t="shared" si="6"/>
        <v>776</v>
      </c>
      <c r="O38" s="124">
        <f t="shared" si="6"/>
        <v>806</v>
      </c>
      <c r="P38" s="124">
        <f t="shared" si="6"/>
        <v>841</v>
      </c>
      <c r="Q38" s="124">
        <f t="shared" si="6"/>
        <v>901</v>
      </c>
      <c r="R38" s="166"/>
      <c r="S38" s="124">
        <f>S37+Q38</f>
        <v>918</v>
      </c>
      <c r="T38" s="124">
        <f>T37+S38</f>
        <v>944</v>
      </c>
      <c r="U38" s="124">
        <f>U37+T38</f>
        <v>944</v>
      </c>
      <c r="V38" s="124">
        <f>V37+U38</f>
        <v>944</v>
      </c>
      <c r="W38" s="124"/>
      <c r="X38" s="128">
        <f>Q38</f>
        <v>901</v>
      </c>
      <c r="Y38" s="128">
        <f>S37+T37+U37+V37</f>
        <v>43</v>
      </c>
      <c r="Z38" s="128"/>
      <c r="AA38" s="128">
        <v>28</v>
      </c>
      <c r="AB38" s="24" t="s">
        <v>80</v>
      </c>
      <c r="AC38" s="129">
        <v>0</v>
      </c>
      <c r="AD38" s="128">
        <v>10</v>
      </c>
      <c r="AE38" s="104">
        <v>0</v>
      </c>
      <c r="AF38" s="104">
        <v>0</v>
      </c>
      <c r="AG38" s="130">
        <f>Q38</f>
        <v>901</v>
      </c>
      <c r="AH38" s="131">
        <f>Q38/17</f>
        <v>53</v>
      </c>
      <c r="AI38" s="104">
        <f>(S37+T37+U37+V37)/4</f>
        <v>10.75</v>
      </c>
      <c r="AJ38" s="104">
        <f>W37</f>
        <v>0</v>
      </c>
    </row>
    <row r="39" spans="1:36" x14ac:dyDescent="0.3">
      <c r="A39" s="116" t="s">
        <v>57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 t="s">
        <v>28</v>
      </c>
      <c r="T39" s="118"/>
      <c r="U39" s="118"/>
      <c r="V39" s="118"/>
      <c r="W39" s="119"/>
      <c r="X39" s="103"/>
      <c r="Y39" s="103"/>
      <c r="Z39" s="103"/>
      <c r="AA39" s="103"/>
      <c r="AB39" s="9" t="s">
        <v>81</v>
      </c>
      <c r="AC39" s="103"/>
      <c r="AE39" s="97"/>
      <c r="AF39" s="97"/>
      <c r="AG39" s="97"/>
      <c r="AH39" s="97"/>
      <c r="AI39" s="97"/>
    </row>
    <row r="40" spans="1:36" x14ac:dyDescent="0.3">
      <c r="A40" s="120">
        <v>1</v>
      </c>
      <c r="B40" s="120">
        <v>2</v>
      </c>
      <c r="C40" s="120">
        <v>3</v>
      </c>
      <c r="D40" s="120">
        <v>4</v>
      </c>
      <c r="E40" s="120">
        <v>5</v>
      </c>
      <c r="F40" s="120">
        <v>6</v>
      </c>
      <c r="G40" s="120">
        <v>7</v>
      </c>
      <c r="H40" s="120">
        <v>8</v>
      </c>
      <c r="I40" s="120">
        <v>9</v>
      </c>
      <c r="J40" s="120">
        <v>10</v>
      </c>
      <c r="K40" s="120">
        <v>11</v>
      </c>
      <c r="L40" s="120">
        <v>12</v>
      </c>
      <c r="M40" s="120">
        <v>13</v>
      </c>
      <c r="N40" s="120">
        <v>14</v>
      </c>
      <c r="O40" s="120">
        <v>15</v>
      </c>
      <c r="P40" s="120">
        <v>16</v>
      </c>
      <c r="Q40" s="120">
        <v>17</v>
      </c>
      <c r="R40" s="165"/>
      <c r="S40" s="121">
        <v>18</v>
      </c>
      <c r="T40" s="121">
        <v>19</v>
      </c>
      <c r="U40" s="121">
        <v>20</v>
      </c>
      <c r="V40" s="121">
        <v>21</v>
      </c>
      <c r="W40" s="120" t="s">
        <v>16</v>
      </c>
      <c r="X40" s="104"/>
      <c r="Y40" s="104"/>
      <c r="Z40" s="104"/>
      <c r="AA40" s="122" t="s">
        <v>29</v>
      </c>
      <c r="AB40" s="108"/>
      <c r="AC40" s="123"/>
      <c r="AD40" s="104"/>
      <c r="AI40" s="97"/>
    </row>
    <row r="41" spans="1:36" x14ac:dyDescent="0.3">
      <c r="A41" s="124">
        <v>59</v>
      </c>
      <c r="B41" s="124">
        <v>45</v>
      </c>
      <c r="C41" s="124">
        <v>63</v>
      </c>
      <c r="D41" s="124">
        <v>94</v>
      </c>
      <c r="E41" s="124">
        <v>54</v>
      </c>
      <c r="F41" s="124">
        <v>41</v>
      </c>
      <c r="G41" s="124">
        <v>46</v>
      </c>
      <c r="H41" s="124">
        <v>80</v>
      </c>
      <c r="I41" s="124">
        <v>86</v>
      </c>
      <c r="J41" s="124">
        <v>52</v>
      </c>
      <c r="K41" s="124">
        <v>60</v>
      </c>
      <c r="L41" s="124">
        <v>34</v>
      </c>
      <c r="M41" s="124">
        <v>74</v>
      </c>
      <c r="N41" s="124">
        <v>80</v>
      </c>
      <c r="O41" s="124">
        <v>58</v>
      </c>
      <c r="P41" s="124">
        <v>54</v>
      </c>
      <c r="Q41" s="132">
        <v>80</v>
      </c>
      <c r="R41" s="132"/>
      <c r="S41" s="124">
        <v>27</v>
      </c>
      <c r="T41" s="124">
        <v>41</v>
      </c>
      <c r="U41" s="124">
        <v>0</v>
      </c>
      <c r="V41" s="124">
        <v>0</v>
      </c>
      <c r="W41" s="75">
        <v>18</v>
      </c>
      <c r="X41" s="125" t="s">
        <v>30</v>
      </c>
      <c r="Y41" s="125" t="s">
        <v>31</v>
      </c>
      <c r="Z41" s="125"/>
      <c r="AA41" s="125" t="s">
        <v>24</v>
      </c>
      <c r="AB41" s="123" t="s">
        <v>23</v>
      </c>
      <c r="AC41" s="123" t="s">
        <v>66</v>
      </c>
      <c r="AD41" s="126" t="s">
        <v>32</v>
      </c>
      <c r="AE41" s="127" t="s">
        <v>33</v>
      </c>
      <c r="AF41" s="127" t="s">
        <v>34</v>
      </c>
      <c r="AG41" s="127" t="s">
        <v>35</v>
      </c>
      <c r="AH41" s="127" t="s">
        <v>6</v>
      </c>
      <c r="AI41" s="127" t="s">
        <v>36</v>
      </c>
      <c r="AJ41" s="127" t="s">
        <v>37</v>
      </c>
    </row>
    <row r="42" spans="1:36" x14ac:dyDescent="0.3">
      <c r="A42" s="124">
        <f>A41</f>
        <v>59</v>
      </c>
      <c r="B42" s="124">
        <f t="shared" ref="B42:Q42" si="7">B41+A42</f>
        <v>104</v>
      </c>
      <c r="C42" s="124">
        <f t="shared" si="7"/>
        <v>167</v>
      </c>
      <c r="D42" s="124">
        <f t="shared" si="7"/>
        <v>261</v>
      </c>
      <c r="E42" s="124">
        <f t="shared" si="7"/>
        <v>315</v>
      </c>
      <c r="F42" s="124">
        <f t="shared" si="7"/>
        <v>356</v>
      </c>
      <c r="G42" s="124">
        <f t="shared" si="7"/>
        <v>402</v>
      </c>
      <c r="H42" s="124">
        <f t="shared" si="7"/>
        <v>482</v>
      </c>
      <c r="I42" s="124">
        <f t="shared" si="7"/>
        <v>568</v>
      </c>
      <c r="J42" s="124">
        <f t="shared" si="7"/>
        <v>620</v>
      </c>
      <c r="K42" s="124">
        <f t="shared" si="7"/>
        <v>680</v>
      </c>
      <c r="L42" s="124">
        <f t="shared" si="7"/>
        <v>714</v>
      </c>
      <c r="M42" s="124">
        <f t="shared" si="7"/>
        <v>788</v>
      </c>
      <c r="N42" s="124">
        <f t="shared" si="7"/>
        <v>868</v>
      </c>
      <c r="O42" s="124">
        <f t="shared" si="7"/>
        <v>926</v>
      </c>
      <c r="P42" s="124">
        <f t="shared" si="7"/>
        <v>980</v>
      </c>
      <c r="Q42" s="124">
        <f t="shared" si="7"/>
        <v>1060</v>
      </c>
      <c r="R42" s="166"/>
      <c r="S42" s="124">
        <f>S41+Q42</f>
        <v>1087</v>
      </c>
      <c r="T42" s="124">
        <f>T41+S42</f>
        <v>1128</v>
      </c>
      <c r="U42" s="124">
        <f>U41+T42</f>
        <v>1128</v>
      </c>
      <c r="V42" s="124">
        <f>V41+U42</f>
        <v>1128</v>
      </c>
      <c r="W42" s="124"/>
      <c r="X42" s="128">
        <f>Q42</f>
        <v>1060</v>
      </c>
      <c r="Y42" s="128">
        <f>S41+T41+U41+V41</f>
        <v>68</v>
      </c>
      <c r="Z42" s="128"/>
      <c r="AA42" s="128">
        <v>34</v>
      </c>
      <c r="AB42" s="128">
        <v>94</v>
      </c>
      <c r="AC42" s="129">
        <v>20</v>
      </c>
      <c r="AD42" s="128">
        <v>8</v>
      </c>
      <c r="AE42" s="104">
        <v>1</v>
      </c>
      <c r="AF42" s="104">
        <v>0</v>
      </c>
      <c r="AG42" s="130">
        <f>Q42</f>
        <v>1060</v>
      </c>
      <c r="AH42" s="131">
        <f>Q42/17</f>
        <v>62.352941176470587</v>
      </c>
      <c r="AI42" s="104">
        <f>(S41+T41+U41+V41)/4</f>
        <v>17</v>
      </c>
      <c r="AJ42" s="104">
        <f>W41</f>
        <v>18</v>
      </c>
    </row>
    <row r="43" spans="1:36" x14ac:dyDescent="0.3">
      <c r="A43" s="116" t="s">
        <v>56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8" t="s">
        <v>28</v>
      </c>
      <c r="T43" s="118"/>
      <c r="U43" s="118"/>
      <c r="V43" s="118"/>
      <c r="W43" s="119"/>
      <c r="X43" s="103"/>
      <c r="Y43" s="103"/>
      <c r="Z43" s="103"/>
      <c r="AA43" s="103"/>
      <c r="AB43" s="103"/>
      <c r="AC43" s="103"/>
      <c r="AE43" s="97"/>
      <c r="AF43" s="97"/>
      <c r="AG43" s="97"/>
      <c r="AH43" s="97"/>
      <c r="AI43" s="97"/>
    </row>
    <row r="44" spans="1:36" x14ac:dyDescent="0.3">
      <c r="A44" s="120">
        <v>1</v>
      </c>
      <c r="B44" s="120">
        <v>2</v>
      </c>
      <c r="C44" s="120">
        <v>3</v>
      </c>
      <c r="D44" s="120">
        <v>4</v>
      </c>
      <c r="E44" s="120">
        <v>5</v>
      </c>
      <c r="F44" s="120">
        <v>6</v>
      </c>
      <c r="G44" s="120">
        <v>7</v>
      </c>
      <c r="H44" s="120">
        <v>8</v>
      </c>
      <c r="I44" s="120">
        <v>9</v>
      </c>
      <c r="J44" s="120">
        <v>10</v>
      </c>
      <c r="K44" s="120">
        <v>11</v>
      </c>
      <c r="L44" s="120">
        <v>12</v>
      </c>
      <c r="M44" s="120">
        <v>13</v>
      </c>
      <c r="N44" s="120">
        <v>14</v>
      </c>
      <c r="O44" s="120">
        <v>15</v>
      </c>
      <c r="P44" s="120">
        <v>16</v>
      </c>
      <c r="Q44" s="120">
        <v>17</v>
      </c>
      <c r="R44" s="165"/>
      <c r="S44" s="121">
        <v>18</v>
      </c>
      <c r="T44" s="121">
        <v>19</v>
      </c>
      <c r="U44" s="121">
        <v>20</v>
      </c>
      <c r="V44" s="121">
        <v>21</v>
      </c>
      <c r="W44" s="120" t="s">
        <v>16</v>
      </c>
      <c r="X44" s="104"/>
      <c r="Y44" s="104"/>
      <c r="Z44" s="104"/>
      <c r="AA44" s="122" t="s">
        <v>29</v>
      </c>
      <c r="AB44" s="108"/>
      <c r="AC44" s="123"/>
      <c r="AD44" s="104"/>
      <c r="AI44" s="97"/>
    </row>
    <row r="45" spans="1:36" x14ac:dyDescent="0.3">
      <c r="A45" s="124">
        <v>69</v>
      </c>
      <c r="B45" s="124">
        <v>63</v>
      </c>
      <c r="C45" s="124">
        <v>84</v>
      </c>
      <c r="D45" s="124">
        <v>41</v>
      </c>
      <c r="E45" s="124">
        <v>90</v>
      </c>
      <c r="F45" s="124">
        <v>38</v>
      </c>
      <c r="G45" s="124">
        <v>34</v>
      </c>
      <c r="H45" s="124">
        <v>80</v>
      </c>
      <c r="I45" s="124">
        <v>25</v>
      </c>
      <c r="J45" s="124">
        <v>58</v>
      </c>
      <c r="K45" s="124">
        <v>67</v>
      </c>
      <c r="L45" s="124">
        <v>53</v>
      </c>
      <c r="M45" s="124">
        <v>46</v>
      </c>
      <c r="N45" s="132">
        <v>83</v>
      </c>
      <c r="O45" s="124">
        <v>118</v>
      </c>
      <c r="P45" s="124">
        <v>98</v>
      </c>
      <c r="Q45" s="124">
        <v>47</v>
      </c>
      <c r="R45" s="166"/>
      <c r="S45" s="132">
        <v>57</v>
      </c>
      <c r="T45" s="124">
        <v>21</v>
      </c>
      <c r="U45" s="124">
        <v>28</v>
      </c>
      <c r="V45" s="124">
        <v>6</v>
      </c>
      <c r="W45" s="124">
        <v>5</v>
      </c>
      <c r="X45" s="125" t="s">
        <v>30</v>
      </c>
      <c r="Y45" s="125" t="s">
        <v>31</v>
      </c>
      <c r="Z45" s="125"/>
      <c r="AA45" s="125" t="s">
        <v>24</v>
      </c>
      <c r="AB45" s="123" t="s">
        <v>23</v>
      </c>
      <c r="AC45" s="123" t="s">
        <v>66</v>
      </c>
      <c r="AD45" s="126" t="s">
        <v>32</v>
      </c>
      <c r="AE45" s="127" t="s">
        <v>33</v>
      </c>
      <c r="AF45" s="127" t="s">
        <v>34</v>
      </c>
      <c r="AG45" s="127" t="s">
        <v>35</v>
      </c>
      <c r="AH45" s="127" t="s">
        <v>6</v>
      </c>
      <c r="AI45" s="127" t="s">
        <v>36</v>
      </c>
      <c r="AJ45" s="127" t="s">
        <v>37</v>
      </c>
    </row>
    <row r="46" spans="1:36" x14ac:dyDescent="0.3">
      <c r="A46" s="124">
        <f>A45</f>
        <v>69</v>
      </c>
      <c r="B46" s="124">
        <f t="shared" ref="B46:Q46" si="8">B45+A46</f>
        <v>132</v>
      </c>
      <c r="C46" s="124">
        <f t="shared" si="8"/>
        <v>216</v>
      </c>
      <c r="D46" s="124">
        <f t="shared" si="8"/>
        <v>257</v>
      </c>
      <c r="E46" s="124">
        <f t="shared" si="8"/>
        <v>347</v>
      </c>
      <c r="F46" s="124">
        <f t="shared" si="8"/>
        <v>385</v>
      </c>
      <c r="G46" s="124">
        <f t="shared" si="8"/>
        <v>419</v>
      </c>
      <c r="H46" s="124">
        <f t="shared" si="8"/>
        <v>499</v>
      </c>
      <c r="I46" s="124">
        <f t="shared" si="8"/>
        <v>524</v>
      </c>
      <c r="J46" s="124">
        <f t="shared" si="8"/>
        <v>582</v>
      </c>
      <c r="K46" s="124">
        <f t="shared" si="8"/>
        <v>649</v>
      </c>
      <c r="L46" s="124">
        <f t="shared" si="8"/>
        <v>702</v>
      </c>
      <c r="M46" s="124">
        <f t="shared" si="8"/>
        <v>748</v>
      </c>
      <c r="N46" s="124">
        <f t="shared" si="8"/>
        <v>831</v>
      </c>
      <c r="O46" s="124">
        <f t="shared" si="8"/>
        <v>949</v>
      </c>
      <c r="P46" s="124">
        <f t="shared" si="8"/>
        <v>1047</v>
      </c>
      <c r="Q46" s="124">
        <f t="shared" si="8"/>
        <v>1094</v>
      </c>
      <c r="R46" s="166"/>
      <c r="S46" s="124">
        <f>S45+Q46</f>
        <v>1151</v>
      </c>
      <c r="T46" s="124">
        <f>T45+S46</f>
        <v>1172</v>
      </c>
      <c r="U46" s="124">
        <f>U45+T46</f>
        <v>1200</v>
      </c>
      <c r="V46" s="124">
        <f>V45+U46</f>
        <v>1206</v>
      </c>
      <c r="W46" s="124"/>
      <c r="X46" s="128">
        <f>Q46</f>
        <v>1094</v>
      </c>
      <c r="Y46" s="128">
        <f>S45+T45+U45+V45</f>
        <v>112</v>
      </c>
      <c r="Z46" s="128"/>
      <c r="AA46" s="128">
        <v>25</v>
      </c>
      <c r="AB46" s="128">
        <v>118</v>
      </c>
      <c r="AC46" s="129">
        <v>40</v>
      </c>
      <c r="AD46" s="128">
        <v>6</v>
      </c>
      <c r="AE46" s="104">
        <v>2</v>
      </c>
      <c r="AF46" s="104">
        <v>1</v>
      </c>
      <c r="AG46" s="130">
        <f>Q46</f>
        <v>1094</v>
      </c>
      <c r="AH46" s="131">
        <f>Q46/17</f>
        <v>64.352941176470594</v>
      </c>
      <c r="AI46" s="104">
        <f>(S45+T45+U45+V45)/4</f>
        <v>28</v>
      </c>
      <c r="AJ46" s="104">
        <f>W45</f>
        <v>5</v>
      </c>
    </row>
    <row r="47" spans="1:36" x14ac:dyDescent="0.3">
      <c r="A47" s="116" t="s">
        <v>55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8" t="s">
        <v>28</v>
      </c>
      <c r="T47" s="118"/>
      <c r="U47" s="118"/>
      <c r="V47" s="118"/>
      <c r="W47" s="119"/>
      <c r="X47" s="103"/>
      <c r="Y47" s="103"/>
      <c r="Z47" s="103"/>
      <c r="AA47" s="103"/>
      <c r="AB47" s="103"/>
      <c r="AC47" s="103"/>
      <c r="AD47" s="103"/>
      <c r="AE47" s="97"/>
      <c r="AF47" s="97"/>
      <c r="AG47" s="97"/>
      <c r="AH47" s="97"/>
      <c r="AI47" s="97"/>
    </row>
    <row r="48" spans="1:36" x14ac:dyDescent="0.3">
      <c r="A48" s="120">
        <v>1</v>
      </c>
      <c r="B48" s="120">
        <v>2</v>
      </c>
      <c r="C48" s="120">
        <v>3</v>
      </c>
      <c r="D48" s="120">
        <v>4</v>
      </c>
      <c r="E48" s="120">
        <v>5</v>
      </c>
      <c r="F48" s="120">
        <v>6</v>
      </c>
      <c r="G48" s="120">
        <v>7</v>
      </c>
      <c r="H48" s="120">
        <v>8</v>
      </c>
      <c r="I48" s="120">
        <v>9</v>
      </c>
      <c r="J48" s="120">
        <v>10</v>
      </c>
      <c r="K48" s="120">
        <v>11</v>
      </c>
      <c r="L48" s="120">
        <v>12</v>
      </c>
      <c r="M48" s="120">
        <v>13</v>
      </c>
      <c r="N48" s="120">
        <v>14</v>
      </c>
      <c r="O48" s="120">
        <v>15</v>
      </c>
      <c r="P48" s="120">
        <v>16</v>
      </c>
      <c r="Q48" s="120">
        <v>17</v>
      </c>
      <c r="R48" s="165"/>
      <c r="S48" s="121">
        <v>18</v>
      </c>
      <c r="T48" s="121">
        <v>19</v>
      </c>
      <c r="U48" s="121">
        <v>20</v>
      </c>
      <c r="V48" s="121">
        <v>21</v>
      </c>
      <c r="W48" s="120" t="s">
        <v>16</v>
      </c>
      <c r="AA48" s="122" t="s">
        <v>29</v>
      </c>
      <c r="AB48" s="108"/>
      <c r="AC48" s="108"/>
      <c r="AD48" s="123"/>
    </row>
    <row r="49" spans="1:36" x14ac:dyDescent="0.3">
      <c r="A49" s="124">
        <v>75</v>
      </c>
      <c r="B49" s="124">
        <v>74</v>
      </c>
      <c r="C49" s="124">
        <v>55</v>
      </c>
      <c r="D49" s="132">
        <v>108</v>
      </c>
      <c r="E49" s="124">
        <v>72</v>
      </c>
      <c r="F49" s="124">
        <v>66</v>
      </c>
      <c r="G49" s="124">
        <v>74</v>
      </c>
      <c r="H49" s="124">
        <v>29</v>
      </c>
      <c r="I49" s="124">
        <v>51</v>
      </c>
      <c r="J49" s="124">
        <v>74</v>
      </c>
      <c r="K49" s="124">
        <v>31</v>
      </c>
      <c r="L49" s="132">
        <v>120</v>
      </c>
      <c r="M49" s="124">
        <v>83</v>
      </c>
      <c r="N49" s="124">
        <v>27</v>
      </c>
      <c r="O49" s="124">
        <v>65</v>
      </c>
      <c r="P49" s="124">
        <v>30</v>
      </c>
      <c r="Q49" s="124">
        <v>58</v>
      </c>
      <c r="R49" s="166"/>
      <c r="S49" s="124">
        <v>26</v>
      </c>
      <c r="T49" s="124">
        <v>22</v>
      </c>
      <c r="U49" s="124">
        <v>15</v>
      </c>
      <c r="V49" s="124">
        <v>10</v>
      </c>
      <c r="W49" s="133">
        <v>28</v>
      </c>
      <c r="X49" s="125" t="s">
        <v>30</v>
      </c>
      <c r="Y49" s="125" t="s">
        <v>31</v>
      </c>
      <c r="Z49" s="125"/>
      <c r="AA49" s="125" t="s">
        <v>24</v>
      </c>
      <c r="AB49" s="123" t="s">
        <v>23</v>
      </c>
      <c r="AC49" s="123" t="s">
        <v>66</v>
      </c>
      <c r="AD49" s="126" t="s">
        <v>32</v>
      </c>
      <c r="AE49" s="127" t="s">
        <v>33</v>
      </c>
      <c r="AF49" s="127" t="s">
        <v>34</v>
      </c>
      <c r="AG49" s="127" t="s">
        <v>35</v>
      </c>
      <c r="AH49" s="127" t="s">
        <v>6</v>
      </c>
      <c r="AI49" s="127" t="s">
        <v>36</v>
      </c>
      <c r="AJ49" s="127" t="s">
        <v>37</v>
      </c>
    </row>
    <row r="50" spans="1:36" x14ac:dyDescent="0.3">
      <c r="A50" s="124">
        <f>A49</f>
        <v>75</v>
      </c>
      <c r="B50" s="124">
        <f t="shared" ref="B50:V50" si="9">B49+A50</f>
        <v>149</v>
      </c>
      <c r="C50" s="124">
        <f t="shared" si="9"/>
        <v>204</v>
      </c>
      <c r="D50" s="124">
        <f t="shared" si="9"/>
        <v>312</v>
      </c>
      <c r="E50" s="124">
        <f t="shared" si="9"/>
        <v>384</v>
      </c>
      <c r="F50" s="124">
        <f t="shared" si="9"/>
        <v>450</v>
      </c>
      <c r="G50" s="124">
        <f t="shared" si="9"/>
        <v>524</v>
      </c>
      <c r="H50" s="124">
        <f t="shared" si="9"/>
        <v>553</v>
      </c>
      <c r="I50" s="124">
        <f t="shared" si="9"/>
        <v>604</v>
      </c>
      <c r="J50" s="124">
        <f t="shared" si="9"/>
        <v>678</v>
      </c>
      <c r="K50" s="124">
        <f t="shared" si="9"/>
        <v>709</v>
      </c>
      <c r="L50" s="124">
        <f t="shared" si="9"/>
        <v>829</v>
      </c>
      <c r="M50" s="124">
        <f t="shared" si="9"/>
        <v>912</v>
      </c>
      <c r="N50" s="124">
        <f t="shared" si="9"/>
        <v>939</v>
      </c>
      <c r="O50" s="124">
        <f t="shared" si="9"/>
        <v>1004</v>
      </c>
      <c r="P50" s="124">
        <f t="shared" si="9"/>
        <v>1034</v>
      </c>
      <c r="Q50" s="124">
        <f t="shared" si="9"/>
        <v>1092</v>
      </c>
      <c r="R50" s="166"/>
      <c r="S50" s="124">
        <f>S49+Q50</f>
        <v>1118</v>
      </c>
      <c r="T50" s="124">
        <f t="shared" si="9"/>
        <v>1140</v>
      </c>
      <c r="U50" s="124">
        <f t="shared" si="9"/>
        <v>1155</v>
      </c>
      <c r="V50" s="124">
        <f t="shared" si="9"/>
        <v>1165</v>
      </c>
      <c r="W50" s="124"/>
      <c r="X50" s="128">
        <f>Q50</f>
        <v>1092</v>
      </c>
      <c r="Y50" s="128">
        <f>S49+T49+U49+V49</f>
        <v>73</v>
      </c>
      <c r="Z50" s="128"/>
      <c r="AA50" s="128">
        <v>29</v>
      </c>
      <c r="AB50" s="128">
        <v>120</v>
      </c>
      <c r="AC50" s="129">
        <v>40</v>
      </c>
      <c r="AD50" s="128">
        <v>9</v>
      </c>
      <c r="AE50" s="104">
        <v>2</v>
      </c>
      <c r="AF50" s="104">
        <v>2</v>
      </c>
      <c r="AG50" s="130">
        <f>Q50</f>
        <v>1092</v>
      </c>
      <c r="AH50" s="131">
        <f>Q50/17</f>
        <v>64.235294117647058</v>
      </c>
      <c r="AI50" s="104">
        <f>(S49+T49+U49+V49)/4</f>
        <v>18.25</v>
      </c>
      <c r="AJ50" s="104">
        <f>W49</f>
        <v>28</v>
      </c>
    </row>
    <row r="51" spans="1:36" x14ac:dyDescent="0.3">
      <c r="A51" s="116" t="s">
        <v>54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8" t="s">
        <v>28</v>
      </c>
      <c r="T51" s="118"/>
      <c r="U51" s="118"/>
      <c r="V51" s="118"/>
      <c r="W51" s="119"/>
      <c r="X51" s="103"/>
      <c r="Y51" s="103"/>
      <c r="Z51" s="103"/>
      <c r="AA51" s="103"/>
      <c r="AB51" s="103"/>
      <c r="AC51" s="103"/>
      <c r="AD51" s="103"/>
      <c r="AE51" s="97"/>
      <c r="AF51" s="97"/>
      <c r="AG51" s="97"/>
      <c r="AH51" s="97"/>
      <c r="AI51" s="97"/>
    </row>
    <row r="52" spans="1:36" x14ac:dyDescent="0.3">
      <c r="A52" s="120">
        <v>1</v>
      </c>
      <c r="B52" s="120">
        <v>2</v>
      </c>
      <c r="C52" s="120">
        <v>3</v>
      </c>
      <c r="D52" s="120">
        <v>4</v>
      </c>
      <c r="E52" s="120">
        <v>5</v>
      </c>
      <c r="F52" s="120">
        <v>6</v>
      </c>
      <c r="G52" s="120">
        <v>7</v>
      </c>
      <c r="H52" s="120">
        <v>8</v>
      </c>
      <c r="I52" s="120">
        <v>9</v>
      </c>
      <c r="J52" s="120">
        <v>10</v>
      </c>
      <c r="K52" s="120">
        <v>11</v>
      </c>
      <c r="L52" s="120">
        <v>12</v>
      </c>
      <c r="M52" s="120">
        <v>13</v>
      </c>
      <c r="N52" s="120">
        <v>14</v>
      </c>
      <c r="O52" s="120">
        <v>15</v>
      </c>
      <c r="P52" s="120">
        <v>16</v>
      </c>
      <c r="Q52" s="120">
        <v>17</v>
      </c>
      <c r="R52" s="165"/>
      <c r="S52" s="121">
        <v>18</v>
      </c>
      <c r="T52" s="121">
        <v>19</v>
      </c>
      <c r="U52" s="121">
        <v>20</v>
      </c>
      <c r="V52" s="121">
        <v>21</v>
      </c>
      <c r="W52" s="120" t="s">
        <v>16</v>
      </c>
      <c r="AA52" s="122" t="s">
        <v>29</v>
      </c>
      <c r="AB52" s="108"/>
      <c r="AC52" s="108"/>
      <c r="AD52" s="123"/>
    </row>
    <row r="53" spans="1:36" x14ac:dyDescent="0.3">
      <c r="A53" s="124">
        <v>97</v>
      </c>
      <c r="B53" s="124">
        <v>27</v>
      </c>
      <c r="C53" s="124">
        <v>62</v>
      </c>
      <c r="D53" s="124">
        <v>36</v>
      </c>
      <c r="E53" s="124">
        <v>25</v>
      </c>
      <c r="F53" s="124">
        <v>32</v>
      </c>
      <c r="G53" s="124">
        <v>74</v>
      </c>
      <c r="H53" s="124">
        <v>69</v>
      </c>
      <c r="I53" s="124">
        <v>61</v>
      </c>
      <c r="J53" s="124">
        <v>39</v>
      </c>
      <c r="K53" s="124">
        <v>41</v>
      </c>
      <c r="L53" s="124">
        <v>65</v>
      </c>
      <c r="M53" s="132">
        <v>121</v>
      </c>
      <c r="N53" s="124">
        <v>125</v>
      </c>
      <c r="O53" s="124">
        <v>45</v>
      </c>
      <c r="P53" s="124">
        <v>25</v>
      </c>
      <c r="Q53" s="124">
        <v>90</v>
      </c>
      <c r="R53" s="166"/>
      <c r="S53" s="132">
        <v>47</v>
      </c>
      <c r="T53" s="124">
        <v>32</v>
      </c>
      <c r="U53" s="124">
        <v>3</v>
      </c>
      <c r="V53" s="124">
        <v>3</v>
      </c>
      <c r="W53" s="134">
        <v>11</v>
      </c>
      <c r="X53" s="125" t="s">
        <v>30</v>
      </c>
      <c r="Y53" s="125" t="s">
        <v>31</v>
      </c>
      <c r="Z53" s="125"/>
      <c r="AA53" s="125" t="s">
        <v>24</v>
      </c>
      <c r="AB53" s="123" t="s">
        <v>23</v>
      </c>
      <c r="AC53" s="123" t="s">
        <v>66</v>
      </c>
      <c r="AD53" s="126" t="s">
        <v>32</v>
      </c>
      <c r="AE53" s="127" t="s">
        <v>33</v>
      </c>
      <c r="AF53" s="127" t="s">
        <v>34</v>
      </c>
      <c r="AG53" s="127" t="s">
        <v>35</v>
      </c>
      <c r="AH53" s="127" t="s">
        <v>6</v>
      </c>
      <c r="AI53" s="127" t="s">
        <v>36</v>
      </c>
      <c r="AJ53" s="127" t="s">
        <v>37</v>
      </c>
    </row>
    <row r="54" spans="1:36" x14ac:dyDescent="0.3">
      <c r="A54" s="124">
        <f>A53</f>
        <v>97</v>
      </c>
      <c r="B54" s="124">
        <f t="shared" ref="B54:V54" si="10">B53+A54</f>
        <v>124</v>
      </c>
      <c r="C54" s="124">
        <f t="shared" si="10"/>
        <v>186</v>
      </c>
      <c r="D54" s="124">
        <f t="shared" si="10"/>
        <v>222</v>
      </c>
      <c r="E54" s="124">
        <f t="shared" si="10"/>
        <v>247</v>
      </c>
      <c r="F54" s="124">
        <f t="shared" si="10"/>
        <v>279</v>
      </c>
      <c r="G54" s="124">
        <f t="shared" si="10"/>
        <v>353</v>
      </c>
      <c r="H54" s="124">
        <f t="shared" si="10"/>
        <v>422</v>
      </c>
      <c r="I54" s="124">
        <f t="shared" si="10"/>
        <v>483</v>
      </c>
      <c r="J54" s="124">
        <f t="shared" si="10"/>
        <v>522</v>
      </c>
      <c r="K54" s="124">
        <f t="shared" si="10"/>
        <v>563</v>
      </c>
      <c r="L54" s="124">
        <f t="shared" si="10"/>
        <v>628</v>
      </c>
      <c r="M54" s="124">
        <f t="shared" si="10"/>
        <v>749</v>
      </c>
      <c r="N54" s="124">
        <f t="shared" si="10"/>
        <v>874</v>
      </c>
      <c r="O54" s="124">
        <f t="shared" si="10"/>
        <v>919</v>
      </c>
      <c r="P54" s="124">
        <f t="shared" si="10"/>
        <v>944</v>
      </c>
      <c r="Q54" s="124">
        <f t="shared" si="10"/>
        <v>1034</v>
      </c>
      <c r="R54" s="166"/>
      <c r="S54" s="124">
        <f>S53+Q54</f>
        <v>1081</v>
      </c>
      <c r="T54" s="124">
        <f t="shared" si="10"/>
        <v>1113</v>
      </c>
      <c r="U54" s="124">
        <f t="shared" si="10"/>
        <v>1116</v>
      </c>
      <c r="V54" s="124">
        <f t="shared" si="10"/>
        <v>1119</v>
      </c>
      <c r="W54" s="124"/>
      <c r="X54" s="128">
        <f>Q54</f>
        <v>1034</v>
      </c>
      <c r="Y54" s="128">
        <f>S53+T53+U53+V53</f>
        <v>85</v>
      </c>
      <c r="Z54" s="128"/>
      <c r="AA54" s="128">
        <v>25</v>
      </c>
      <c r="AB54" s="128">
        <v>125</v>
      </c>
      <c r="AC54" s="129">
        <v>40</v>
      </c>
      <c r="AD54" s="128">
        <v>9</v>
      </c>
      <c r="AE54" s="104">
        <v>2</v>
      </c>
      <c r="AF54" s="104">
        <v>2</v>
      </c>
      <c r="AG54" s="130">
        <f>Q54</f>
        <v>1034</v>
      </c>
      <c r="AH54" s="131">
        <f>Q54/17</f>
        <v>60.823529411764703</v>
      </c>
      <c r="AI54" s="104">
        <f>(S53+T53+U53+V53)/4</f>
        <v>21.25</v>
      </c>
      <c r="AJ54" s="104">
        <f>W53</f>
        <v>11</v>
      </c>
    </row>
    <row r="55" spans="1:36" x14ac:dyDescent="0.3">
      <c r="A55" s="116" t="s">
        <v>53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8" t="s">
        <v>28</v>
      </c>
      <c r="T55" s="118"/>
      <c r="U55" s="118"/>
      <c r="V55" s="118"/>
      <c r="W55" s="119"/>
      <c r="X55" s="103"/>
      <c r="Y55" s="103"/>
      <c r="Z55" s="103"/>
      <c r="AA55" s="103" t="s">
        <v>70</v>
      </c>
      <c r="AB55" s="103"/>
      <c r="AC55" s="103"/>
      <c r="AD55" s="103"/>
      <c r="AE55" s="97"/>
      <c r="AF55" s="97"/>
      <c r="AG55" s="97"/>
      <c r="AH55" s="97"/>
      <c r="AI55" s="97"/>
    </row>
    <row r="56" spans="1:36" x14ac:dyDescent="0.3">
      <c r="A56" s="120">
        <v>1</v>
      </c>
      <c r="B56" s="120">
        <v>2</v>
      </c>
      <c r="C56" s="120">
        <v>3</v>
      </c>
      <c r="D56" s="120">
        <v>4</v>
      </c>
      <c r="E56" s="120">
        <v>5</v>
      </c>
      <c r="F56" s="120">
        <v>6</v>
      </c>
      <c r="G56" s="120">
        <v>7</v>
      </c>
      <c r="H56" s="120">
        <v>8</v>
      </c>
      <c r="I56" s="120">
        <v>9</v>
      </c>
      <c r="J56" s="120">
        <v>10</v>
      </c>
      <c r="K56" s="120">
        <v>11</v>
      </c>
      <c r="L56" s="120">
        <v>12</v>
      </c>
      <c r="M56" s="120">
        <v>13</v>
      </c>
      <c r="N56" s="120">
        <v>14</v>
      </c>
      <c r="O56" s="120">
        <v>15</v>
      </c>
      <c r="P56" s="120">
        <v>16</v>
      </c>
      <c r="Q56" s="120">
        <v>17</v>
      </c>
      <c r="R56" s="165"/>
      <c r="S56" s="121">
        <v>18</v>
      </c>
      <c r="T56" s="121">
        <v>19</v>
      </c>
      <c r="U56" s="121">
        <v>20</v>
      </c>
      <c r="V56" s="121">
        <v>21</v>
      </c>
      <c r="W56" s="120" t="s">
        <v>16</v>
      </c>
      <c r="AA56" s="122" t="s">
        <v>29</v>
      </c>
      <c r="AB56" s="108"/>
      <c r="AC56" s="108"/>
      <c r="AD56" s="123"/>
    </row>
    <row r="57" spans="1:36" x14ac:dyDescent="0.3">
      <c r="A57" s="124">
        <v>73</v>
      </c>
      <c r="B57" s="124">
        <v>78</v>
      </c>
      <c r="C57" s="124">
        <v>18</v>
      </c>
      <c r="D57" s="124">
        <v>63</v>
      </c>
      <c r="E57" s="124">
        <v>118</v>
      </c>
      <c r="F57" s="124">
        <v>82</v>
      </c>
      <c r="G57" s="124">
        <v>54</v>
      </c>
      <c r="H57" s="124">
        <v>39</v>
      </c>
      <c r="I57" s="132">
        <v>160</v>
      </c>
      <c r="J57" s="124">
        <v>72</v>
      </c>
      <c r="K57" s="124">
        <v>68</v>
      </c>
      <c r="L57" s="124">
        <v>50</v>
      </c>
      <c r="M57" s="124">
        <v>69</v>
      </c>
      <c r="N57" s="124">
        <v>56</v>
      </c>
      <c r="O57" s="124">
        <v>152</v>
      </c>
      <c r="P57" s="124">
        <v>70</v>
      </c>
      <c r="Q57" s="124">
        <v>71</v>
      </c>
      <c r="R57" s="166"/>
      <c r="S57" s="124">
        <v>66</v>
      </c>
      <c r="T57" s="124">
        <v>19</v>
      </c>
      <c r="U57" s="124">
        <v>7</v>
      </c>
      <c r="V57" s="135">
        <v>44</v>
      </c>
      <c r="W57" s="134">
        <v>9</v>
      </c>
      <c r="X57" s="125" t="s">
        <v>30</v>
      </c>
      <c r="Y57" s="125" t="s">
        <v>31</v>
      </c>
      <c r="Z57" s="125"/>
      <c r="AA57" s="125" t="s">
        <v>24</v>
      </c>
      <c r="AB57" s="123" t="s">
        <v>23</v>
      </c>
      <c r="AC57" s="123" t="s">
        <v>66</v>
      </c>
      <c r="AD57" s="126" t="s">
        <v>32</v>
      </c>
      <c r="AE57" s="127" t="s">
        <v>33</v>
      </c>
      <c r="AF57" s="127" t="s">
        <v>34</v>
      </c>
      <c r="AG57" s="127" t="s">
        <v>35</v>
      </c>
      <c r="AH57" s="127" t="s">
        <v>6</v>
      </c>
      <c r="AI57" s="127" t="s">
        <v>36</v>
      </c>
      <c r="AJ57" s="127" t="s">
        <v>37</v>
      </c>
    </row>
    <row r="58" spans="1:36" x14ac:dyDescent="0.3">
      <c r="A58" s="124">
        <f>A57</f>
        <v>73</v>
      </c>
      <c r="B58" s="124">
        <f t="shared" ref="B58:Q58" si="11">B57+A58</f>
        <v>151</v>
      </c>
      <c r="C58" s="124">
        <f t="shared" si="11"/>
        <v>169</v>
      </c>
      <c r="D58" s="124">
        <f t="shared" si="11"/>
        <v>232</v>
      </c>
      <c r="E58" s="124">
        <f t="shared" si="11"/>
        <v>350</v>
      </c>
      <c r="F58" s="124">
        <f t="shared" si="11"/>
        <v>432</v>
      </c>
      <c r="G58" s="124">
        <f t="shared" si="11"/>
        <v>486</v>
      </c>
      <c r="H58" s="124">
        <f t="shared" si="11"/>
        <v>525</v>
      </c>
      <c r="I58" s="124">
        <f t="shared" si="11"/>
        <v>685</v>
      </c>
      <c r="J58" s="124">
        <f t="shared" si="11"/>
        <v>757</v>
      </c>
      <c r="K58" s="124">
        <f t="shared" si="11"/>
        <v>825</v>
      </c>
      <c r="L58" s="124">
        <f t="shared" si="11"/>
        <v>875</v>
      </c>
      <c r="M58" s="124">
        <f t="shared" si="11"/>
        <v>944</v>
      </c>
      <c r="N58" s="124">
        <f t="shared" si="11"/>
        <v>1000</v>
      </c>
      <c r="O58" s="124">
        <f t="shared" si="11"/>
        <v>1152</v>
      </c>
      <c r="P58" s="124">
        <f t="shared" si="11"/>
        <v>1222</v>
      </c>
      <c r="Q58" s="124">
        <f t="shared" si="11"/>
        <v>1293</v>
      </c>
      <c r="R58" s="166"/>
      <c r="S58" s="124">
        <f>S57+Q58</f>
        <v>1359</v>
      </c>
      <c r="T58" s="124">
        <f>T57+S58</f>
        <v>1378</v>
      </c>
      <c r="U58" s="124">
        <f>U57+T58</f>
        <v>1385</v>
      </c>
      <c r="V58" s="124">
        <f>V57+U58</f>
        <v>1429</v>
      </c>
      <c r="W58" s="124"/>
      <c r="X58" s="128">
        <f>Q58</f>
        <v>1293</v>
      </c>
      <c r="Y58" s="128">
        <f>S57+T57+U57+V57</f>
        <v>136</v>
      </c>
      <c r="Z58" s="128"/>
      <c r="AA58" s="128">
        <v>18</v>
      </c>
      <c r="AB58" s="128">
        <v>160</v>
      </c>
      <c r="AC58" s="129">
        <v>140</v>
      </c>
      <c r="AD58" s="128">
        <v>3</v>
      </c>
      <c r="AE58" s="104">
        <v>1</v>
      </c>
      <c r="AF58" s="104">
        <v>3</v>
      </c>
      <c r="AG58" s="130">
        <f>Q58</f>
        <v>1293</v>
      </c>
      <c r="AH58" s="131">
        <f>Q58/17</f>
        <v>76.058823529411768</v>
      </c>
      <c r="AI58" s="104">
        <f>(S57+T57+U57+V57)/4</f>
        <v>34</v>
      </c>
      <c r="AJ58" s="104">
        <f>W57</f>
        <v>9</v>
      </c>
    </row>
    <row r="59" spans="1:36" x14ac:dyDescent="0.3">
      <c r="A59" s="116" t="s">
        <v>27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8" t="s">
        <v>28</v>
      </c>
      <c r="T59" s="118"/>
      <c r="U59" s="118"/>
      <c r="V59" s="118"/>
      <c r="W59" s="119"/>
      <c r="X59" s="103"/>
      <c r="Y59" s="103"/>
      <c r="Z59" s="103"/>
      <c r="AA59" s="103"/>
      <c r="AB59" s="103"/>
      <c r="AC59" s="103"/>
      <c r="AD59" s="103"/>
      <c r="AE59" s="97"/>
      <c r="AF59" s="97"/>
      <c r="AG59" s="97"/>
      <c r="AH59" s="97"/>
      <c r="AI59" s="97"/>
    </row>
    <row r="60" spans="1:36" x14ac:dyDescent="0.3">
      <c r="A60" s="120">
        <v>1</v>
      </c>
      <c r="B60" s="120">
        <v>2</v>
      </c>
      <c r="C60" s="120">
        <v>3</v>
      </c>
      <c r="D60" s="120">
        <v>4</v>
      </c>
      <c r="E60" s="120">
        <v>5</v>
      </c>
      <c r="F60" s="120">
        <v>6</v>
      </c>
      <c r="G60" s="120">
        <v>7</v>
      </c>
      <c r="H60" s="120">
        <v>8</v>
      </c>
      <c r="I60" s="120">
        <v>9</v>
      </c>
      <c r="J60" s="120">
        <v>10</v>
      </c>
      <c r="K60" s="120">
        <v>11</v>
      </c>
      <c r="L60" s="120">
        <v>12</v>
      </c>
      <c r="M60" s="120">
        <v>13</v>
      </c>
      <c r="N60" s="120">
        <v>14</v>
      </c>
      <c r="O60" s="120">
        <v>15</v>
      </c>
      <c r="P60" s="120">
        <v>16</v>
      </c>
      <c r="Q60" s="120">
        <v>17</v>
      </c>
      <c r="R60" s="165"/>
      <c r="S60" s="121">
        <v>18</v>
      </c>
      <c r="T60" s="121">
        <v>19</v>
      </c>
      <c r="U60" s="121">
        <v>20</v>
      </c>
      <c r="V60" s="121">
        <v>21</v>
      </c>
      <c r="W60" s="120" t="s">
        <v>16</v>
      </c>
      <c r="AA60" s="122" t="s">
        <v>29</v>
      </c>
      <c r="AB60" s="108"/>
      <c r="AC60" s="108"/>
      <c r="AD60" s="123"/>
    </row>
    <row r="61" spans="1:36" x14ac:dyDescent="0.3">
      <c r="A61" s="124">
        <v>92</v>
      </c>
      <c r="B61" s="124">
        <v>87</v>
      </c>
      <c r="C61" s="124">
        <v>57</v>
      </c>
      <c r="D61" s="124">
        <v>39</v>
      </c>
      <c r="E61" s="124">
        <v>65</v>
      </c>
      <c r="F61" s="124">
        <v>47</v>
      </c>
      <c r="G61" s="124">
        <v>31</v>
      </c>
      <c r="H61" s="124">
        <v>49</v>
      </c>
      <c r="I61" s="124">
        <v>34</v>
      </c>
      <c r="J61" s="124">
        <v>47</v>
      </c>
      <c r="K61" s="124">
        <v>37</v>
      </c>
      <c r="L61" s="124">
        <v>74</v>
      </c>
      <c r="M61" s="124">
        <v>40</v>
      </c>
      <c r="N61" s="135">
        <v>110</v>
      </c>
      <c r="O61" s="124">
        <v>80</v>
      </c>
      <c r="P61" s="124">
        <v>45</v>
      </c>
      <c r="Q61" s="124">
        <v>67</v>
      </c>
      <c r="R61" s="166"/>
      <c r="S61" s="124">
        <v>4</v>
      </c>
      <c r="T61" s="124">
        <v>3</v>
      </c>
      <c r="U61" s="135">
        <v>42</v>
      </c>
      <c r="V61" s="124">
        <v>11</v>
      </c>
      <c r="W61" s="124">
        <v>13</v>
      </c>
      <c r="X61" s="125" t="s">
        <v>30</v>
      </c>
      <c r="Y61" s="125" t="s">
        <v>31</v>
      </c>
      <c r="Z61" s="125"/>
      <c r="AA61" s="125" t="s">
        <v>24</v>
      </c>
      <c r="AB61" s="123" t="s">
        <v>23</v>
      </c>
      <c r="AC61" s="123" t="s">
        <v>66</v>
      </c>
      <c r="AD61" s="126" t="s">
        <v>32</v>
      </c>
      <c r="AE61" s="127" t="s">
        <v>33</v>
      </c>
      <c r="AF61" s="127" t="s">
        <v>34</v>
      </c>
      <c r="AG61" s="127" t="s">
        <v>35</v>
      </c>
      <c r="AH61" s="127" t="s">
        <v>6</v>
      </c>
      <c r="AI61" s="127" t="s">
        <v>36</v>
      </c>
      <c r="AJ61" s="127" t="s">
        <v>37</v>
      </c>
    </row>
    <row r="62" spans="1:36" x14ac:dyDescent="0.3">
      <c r="A62" s="124">
        <f>A61</f>
        <v>92</v>
      </c>
      <c r="B62" s="124">
        <f t="shared" ref="B62:Q62" si="12">B61+A62</f>
        <v>179</v>
      </c>
      <c r="C62" s="124">
        <f t="shared" si="12"/>
        <v>236</v>
      </c>
      <c r="D62" s="124">
        <f t="shared" si="12"/>
        <v>275</v>
      </c>
      <c r="E62" s="124">
        <f t="shared" si="12"/>
        <v>340</v>
      </c>
      <c r="F62" s="124">
        <f t="shared" si="12"/>
        <v>387</v>
      </c>
      <c r="G62" s="124">
        <f t="shared" si="12"/>
        <v>418</v>
      </c>
      <c r="H62" s="124">
        <f t="shared" si="12"/>
        <v>467</v>
      </c>
      <c r="I62" s="124">
        <f t="shared" si="12"/>
        <v>501</v>
      </c>
      <c r="J62" s="124">
        <f t="shared" si="12"/>
        <v>548</v>
      </c>
      <c r="K62" s="124">
        <f t="shared" si="12"/>
        <v>585</v>
      </c>
      <c r="L62" s="124">
        <f t="shared" si="12"/>
        <v>659</v>
      </c>
      <c r="M62" s="124">
        <f t="shared" si="12"/>
        <v>699</v>
      </c>
      <c r="N62" s="124">
        <f t="shared" si="12"/>
        <v>809</v>
      </c>
      <c r="O62" s="124">
        <f t="shared" si="12"/>
        <v>889</v>
      </c>
      <c r="P62" s="124">
        <f t="shared" si="12"/>
        <v>934</v>
      </c>
      <c r="Q62" s="124">
        <f t="shared" si="12"/>
        <v>1001</v>
      </c>
      <c r="R62" s="166"/>
      <c r="S62" s="124">
        <f>S61+Q62</f>
        <v>1005</v>
      </c>
      <c r="T62" s="124">
        <f>T61+S62</f>
        <v>1008</v>
      </c>
      <c r="U62" s="124">
        <f>U61+T62</f>
        <v>1050</v>
      </c>
      <c r="V62" s="124">
        <f>V61+U62</f>
        <v>1061</v>
      </c>
      <c r="W62" s="124"/>
      <c r="X62" s="128">
        <f>Q62</f>
        <v>1001</v>
      </c>
      <c r="Y62" s="128">
        <f>S61+T61+U61+V61</f>
        <v>60</v>
      </c>
      <c r="Z62" s="128"/>
      <c r="AA62" s="128">
        <v>31</v>
      </c>
      <c r="AB62" s="128">
        <v>110</v>
      </c>
      <c r="AC62" s="129">
        <v>40</v>
      </c>
      <c r="AD62" s="128">
        <v>10</v>
      </c>
      <c r="AE62" s="104">
        <v>2</v>
      </c>
      <c r="AF62" s="104">
        <v>1</v>
      </c>
      <c r="AG62" s="130">
        <f>Q62</f>
        <v>1001</v>
      </c>
      <c r="AH62" s="131">
        <f>Q62/17</f>
        <v>58.882352941176471</v>
      </c>
      <c r="AI62" s="104">
        <f>(S61+T61+U61+V61)/4</f>
        <v>15</v>
      </c>
      <c r="AJ62" s="104">
        <f>W61</f>
        <v>13</v>
      </c>
    </row>
    <row r="63" spans="1:36" x14ac:dyDescent="0.3">
      <c r="A63" s="116" t="s">
        <v>38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8" t="s">
        <v>28</v>
      </c>
      <c r="T63" s="118"/>
      <c r="U63" s="118"/>
      <c r="V63" s="118"/>
      <c r="W63" s="119"/>
      <c r="X63" s="103"/>
      <c r="Y63" s="103"/>
      <c r="Z63" s="103"/>
      <c r="AA63" s="103"/>
      <c r="AB63" s="103"/>
      <c r="AC63" s="103"/>
      <c r="AD63" s="103"/>
      <c r="AE63" s="97"/>
      <c r="AF63" s="97"/>
      <c r="AG63" s="97"/>
      <c r="AH63" s="97"/>
      <c r="AI63" s="97"/>
    </row>
    <row r="64" spans="1:36" x14ac:dyDescent="0.3">
      <c r="A64" s="120">
        <v>1</v>
      </c>
      <c r="B64" s="120">
        <v>2</v>
      </c>
      <c r="C64" s="120">
        <v>3</v>
      </c>
      <c r="D64" s="120">
        <v>4</v>
      </c>
      <c r="E64" s="120">
        <v>5</v>
      </c>
      <c r="F64" s="120">
        <v>6</v>
      </c>
      <c r="G64" s="120">
        <v>7</v>
      </c>
      <c r="H64" s="120">
        <v>8</v>
      </c>
      <c r="I64" s="120">
        <v>9</v>
      </c>
      <c r="J64" s="120">
        <v>10</v>
      </c>
      <c r="K64" s="120">
        <v>11</v>
      </c>
      <c r="L64" s="120">
        <v>12</v>
      </c>
      <c r="M64" s="120">
        <v>13</v>
      </c>
      <c r="N64" s="120">
        <v>14</v>
      </c>
      <c r="O64" s="120">
        <v>15</v>
      </c>
      <c r="P64" s="120">
        <v>16</v>
      </c>
      <c r="Q64" s="120">
        <v>17</v>
      </c>
      <c r="R64" s="165"/>
      <c r="S64" s="121">
        <v>18</v>
      </c>
      <c r="T64" s="121">
        <v>19</v>
      </c>
      <c r="U64" s="121">
        <v>20</v>
      </c>
      <c r="V64" s="121">
        <v>21</v>
      </c>
      <c r="W64" s="120" t="s">
        <v>16</v>
      </c>
      <c r="X64" s="104"/>
      <c r="Y64" s="104"/>
      <c r="Z64" s="104"/>
      <c r="AA64" s="122" t="s">
        <v>29</v>
      </c>
      <c r="AB64" s="108"/>
      <c r="AC64" s="108"/>
      <c r="AD64" s="123"/>
    </row>
    <row r="65" spans="1:36" x14ac:dyDescent="0.3">
      <c r="A65" s="124">
        <v>21</v>
      </c>
      <c r="B65" s="124">
        <v>49</v>
      </c>
      <c r="C65" s="124">
        <v>39</v>
      </c>
      <c r="D65" s="124">
        <v>85</v>
      </c>
      <c r="E65" s="124">
        <v>98</v>
      </c>
      <c r="F65" s="124">
        <v>68</v>
      </c>
      <c r="G65" s="124">
        <v>49</v>
      </c>
      <c r="H65" s="124">
        <v>46</v>
      </c>
      <c r="I65" s="124">
        <v>83</v>
      </c>
      <c r="J65" s="124">
        <v>47</v>
      </c>
      <c r="K65" s="124">
        <v>56</v>
      </c>
      <c r="L65" s="124">
        <v>50</v>
      </c>
      <c r="M65" s="124">
        <v>62</v>
      </c>
      <c r="N65" s="124">
        <v>102</v>
      </c>
      <c r="O65" s="124">
        <v>55</v>
      </c>
      <c r="P65" s="124">
        <v>40</v>
      </c>
      <c r="Q65" s="124">
        <v>87</v>
      </c>
      <c r="R65" s="166"/>
      <c r="S65" s="124">
        <v>51</v>
      </c>
      <c r="T65" s="124">
        <v>89</v>
      </c>
      <c r="U65" s="135">
        <v>69</v>
      </c>
      <c r="V65" s="124">
        <v>13</v>
      </c>
      <c r="W65" s="124">
        <v>24</v>
      </c>
      <c r="X65" s="125" t="s">
        <v>30</v>
      </c>
      <c r="Y65" s="125" t="s">
        <v>31</v>
      </c>
      <c r="Z65" s="125"/>
      <c r="AA65" s="125" t="s">
        <v>24</v>
      </c>
      <c r="AB65" s="123" t="s">
        <v>23</v>
      </c>
      <c r="AC65" s="123" t="s">
        <v>66</v>
      </c>
      <c r="AD65" s="126" t="s">
        <v>32</v>
      </c>
      <c r="AE65" s="127" t="s">
        <v>33</v>
      </c>
      <c r="AF65" s="127" t="s">
        <v>34</v>
      </c>
      <c r="AG65" s="127" t="s">
        <v>35</v>
      </c>
      <c r="AH65" s="127" t="s">
        <v>6</v>
      </c>
      <c r="AI65" s="127" t="s">
        <v>36</v>
      </c>
      <c r="AJ65" s="127" t="s">
        <v>37</v>
      </c>
    </row>
    <row r="66" spans="1:36" x14ac:dyDescent="0.3">
      <c r="A66" s="124">
        <f>A65</f>
        <v>21</v>
      </c>
      <c r="B66" s="124">
        <f t="shared" ref="B66:Q66" si="13">B65+A66</f>
        <v>70</v>
      </c>
      <c r="C66" s="124">
        <f t="shared" si="13"/>
        <v>109</v>
      </c>
      <c r="D66" s="124">
        <f t="shared" si="13"/>
        <v>194</v>
      </c>
      <c r="E66" s="124">
        <f t="shared" si="13"/>
        <v>292</v>
      </c>
      <c r="F66" s="124">
        <f t="shared" si="13"/>
        <v>360</v>
      </c>
      <c r="G66" s="124">
        <f t="shared" si="13"/>
        <v>409</v>
      </c>
      <c r="H66" s="124">
        <f t="shared" si="13"/>
        <v>455</v>
      </c>
      <c r="I66" s="124">
        <f t="shared" si="13"/>
        <v>538</v>
      </c>
      <c r="J66" s="124">
        <f t="shared" si="13"/>
        <v>585</v>
      </c>
      <c r="K66" s="124">
        <f t="shared" si="13"/>
        <v>641</v>
      </c>
      <c r="L66" s="124">
        <f t="shared" si="13"/>
        <v>691</v>
      </c>
      <c r="M66" s="124">
        <f t="shared" si="13"/>
        <v>753</v>
      </c>
      <c r="N66" s="124">
        <f t="shared" si="13"/>
        <v>855</v>
      </c>
      <c r="O66" s="124">
        <f t="shared" si="13"/>
        <v>910</v>
      </c>
      <c r="P66" s="124">
        <f t="shared" si="13"/>
        <v>950</v>
      </c>
      <c r="Q66" s="124">
        <f t="shared" si="13"/>
        <v>1037</v>
      </c>
      <c r="R66" s="166"/>
      <c r="S66" s="124">
        <f>S65+Q66</f>
        <v>1088</v>
      </c>
      <c r="T66" s="124">
        <f>T65+S66</f>
        <v>1177</v>
      </c>
      <c r="U66" s="124">
        <f>U65+T66</f>
        <v>1246</v>
      </c>
      <c r="V66" s="124">
        <f>V65+U66</f>
        <v>1259</v>
      </c>
      <c r="W66" s="124"/>
      <c r="X66" s="128">
        <f>Q66</f>
        <v>1037</v>
      </c>
      <c r="Y66" s="128">
        <f>S65+T65+U65+V65</f>
        <v>222</v>
      </c>
      <c r="Z66" s="128"/>
      <c r="AA66" s="128">
        <v>21</v>
      </c>
      <c r="AB66" s="128">
        <v>102</v>
      </c>
      <c r="AC66" s="129">
        <v>20</v>
      </c>
      <c r="AD66" s="128">
        <v>7</v>
      </c>
      <c r="AE66" s="104">
        <v>1</v>
      </c>
      <c r="AF66" s="104">
        <v>1</v>
      </c>
      <c r="AG66" s="130">
        <f>Q66</f>
        <v>1037</v>
      </c>
      <c r="AH66" s="131">
        <f>Q66/17</f>
        <v>61</v>
      </c>
      <c r="AI66" s="104">
        <f>(S65+T65+U65+V65)/4</f>
        <v>55.5</v>
      </c>
      <c r="AJ66" s="104">
        <f>W65</f>
        <v>24</v>
      </c>
    </row>
    <row r="67" spans="1:36" x14ac:dyDescent="0.3">
      <c r="A67" s="116" t="s">
        <v>26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8" t="s">
        <v>28</v>
      </c>
      <c r="T67" s="118"/>
      <c r="U67" s="118"/>
      <c r="V67" s="118"/>
      <c r="W67" s="119"/>
      <c r="X67" s="103"/>
      <c r="Y67" s="103"/>
      <c r="Z67" s="103"/>
      <c r="AA67" s="103"/>
      <c r="AB67" s="103"/>
      <c r="AC67" s="103"/>
      <c r="AD67" s="103"/>
      <c r="AE67" s="97"/>
      <c r="AF67" s="97"/>
      <c r="AG67" s="97"/>
      <c r="AH67" s="97"/>
      <c r="AI67" s="97"/>
    </row>
    <row r="68" spans="1:36" x14ac:dyDescent="0.3">
      <c r="A68" s="120">
        <v>1</v>
      </c>
      <c r="B68" s="120">
        <v>2</v>
      </c>
      <c r="C68" s="120">
        <v>3</v>
      </c>
      <c r="D68" s="120">
        <v>4</v>
      </c>
      <c r="E68" s="120">
        <v>5</v>
      </c>
      <c r="F68" s="120">
        <v>6</v>
      </c>
      <c r="G68" s="120">
        <v>7</v>
      </c>
      <c r="H68" s="120">
        <v>8</v>
      </c>
      <c r="I68" s="120">
        <v>9</v>
      </c>
      <c r="J68" s="120">
        <v>10</v>
      </c>
      <c r="K68" s="120">
        <v>11</v>
      </c>
      <c r="L68" s="120">
        <v>12</v>
      </c>
      <c r="M68" s="120">
        <v>13</v>
      </c>
      <c r="N68" s="120">
        <v>14</v>
      </c>
      <c r="O68" s="120">
        <v>15</v>
      </c>
      <c r="P68" s="120">
        <v>16</v>
      </c>
      <c r="Q68" s="120">
        <v>17</v>
      </c>
      <c r="R68" s="165"/>
      <c r="S68" s="121">
        <v>18</v>
      </c>
      <c r="T68" s="121">
        <v>19</v>
      </c>
      <c r="U68" s="121">
        <v>20</v>
      </c>
      <c r="V68" s="121">
        <v>21</v>
      </c>
      <c r="W68" s="120" t="s">
        <v>16</v>
      </c>
      <c r="X68" s="104"/>
      <c r="Y68" s="104"/>
      <c r="Z68" s="104"/>
      <c r="AA68" s="122" t="s">
        <v>29</v>
      </c>
      <c r="AB68" s="108"/>
      <c r="AC68" s="108"/>
      <c r="AD68" s="123"/>
    </row>
    <row r="69" spans="1:36" x14ac:dyDescent="0.3">
      <c r="A69" s="124">
        <v>45</v>
      </c>
      <c r="B69" s="124">
        <v>91</v>
      </c>
      <c r="C69" s="124">
        <v>31</v>
      </c>
      <c r="D69" s="124">
        <v>42</v>
      </c>
      <c r="E69" s="124">
        <v>78</v>
      </c>
      <c r="F69" s="124">
        <v>52</v>
      </c>
      <c r="G69" s="124">
        <v>81</v>
      </c>
      <c r="H69" s="124">
        <v>18</v>
      </c>
      <c r="I69" s="124">
        <v>41</v>
      </c>
      <c r="J69" s="124">
        <v>79</v>
      </c>
      <c r="K69" s="124">
        <v>95</v>
      </c>
      <c r="L69" s="124">
        <v>63</v>
      </c>
      <c r="M69" s="124">
        <v>57</v>
      </c>
      <c r="N69" s="124">
        <v>34</v>
      </c>
      <c r="O69" s="135">
        <v>122</v>
      </c>
      <c r="P69" s="124">
        <v>76</v>
      </c>
      <c r="Q69" s="135">
        <v>112</v>
      </c>
      <c r="R69" s="135"/>
      <c r="S69" s="124">
        <v>3</v>
      </c>
      <c r="T69" s="124">
        <v>30</v>
      </c>
      <c r="U69" s="135">
        <v>46</v>
      </c>
      <c r="V69" s="124">
        <v>15</v>
      </c>
      <c r="W69" s="124">
        <v>1</v>
      </c>
      <c r="X69" s="125" t="s">
        <v>30</v>
      </c>
      <c r="Y69" s="125" t="s">
        <v>31</v>
      </c>
      <c r="Z69" s="125"/>
      <c r="AA69" s="125" t="s">
        <v>24</v>
      </c>
      <c r="AB69" s="123" t="s">
        <v>23</v>
      </c>
      <c r="AC69" s="123" t="s">
        <v>66</v>
      </c>
      <c r="AD69" s="126" t="s">
        <v>32</v>
      </c>
      <c r="AE69" s="127" t="s">
        <v>33</v>
      </c>
      <c r="AF69" s="127" t="s">
        <v>34</v>
      </c>
      <c r="AG69" s="127" t="s">
        <v>35</v>
      </c>
      <c r="AH69" s="127" t="s">
        <v>6</v>
      </c>
      <c r="AI69" s="127" t="s">
        <v>36</v>
      </c>
      <c r="AJ69" s="127" t="s">
        <v>37</v>
      </c>
    </row>
    <row r="70" spans="1:36" x14ac:dyDescent="0.3">
      <c r="A70" s="124">
        <f>A69</f>
        <v>45</v>
      </c>
      <c r="B70" s="124">
        <f t="shared" ref="B70:Q70" si="14">B69+A70</f>
        <v>136</v>
      </c>
      <c r="C70" s="124">
        <f t="shared" si="14"/>
        <v>167</v>
      </c>
      <c r="D70" s="124">
        <f t="shared" si="14"/>
        <v>209</v>
      </c>
      <c r="E70" s="124">
        <f t="shared" si="14"/>
        <v>287</v>
      </c>
      <c r="F70" s="124">
        <f t="shared" si="14"/>
        <v>339</v>
      </c>
      <c r="G70" s="124">
        <f t="shared" si="14"/>
        <v>420</v>
      </c>
      <c r="H70" s="124">
        <f t="shared" si="14"/>
        <v>438</v>
      </c>
      <c r="I70" s="124">
        <f t="shared" si="14"/>
        <v>479</v>
      </c>
      <c r="J70" s="124">
        <f t="shared" si="14"/>
        <v>558</v>
      </c>
      <c r="K70" s="124">
        <f t="shared" si="14"/>
        <v>653</v>
      </c>
      <c r="L70" s="124">
        <f t="shared" si="14"/>
        <v>716</v>
      </c>
      <c r="M70" s="124">
        <f t="shared" si="14"/>
        <v>773</v>
      </c>
      <c r="N70" s="124">
        <f t="shared" si="14"/>
        <v>807</v>
      </c>
      <c r="O70" s="124">
        <f t="shared" si="14"/>
        <v>929</v>
      </c>
      <c r="P70" s="124">
        <f t="shared" si="14"/>
        <v>1005</v>
      </c>
      <c r="Q70" s="124">
        <f t="shared" si="14"/>
        <v>1117</v>
      </c>
      <c r="R70" s="166"/>
      <c r="S70" s="124">
        <f>S69+Q70</f>
        <v>1120</v>
      </c>
      <c r="T70" s="124">
        <f>T69+S70</f>
        <v>1150</v>
      </c>
      <c r="U70" s="124">
        <f>U69+T70</f>
        <v>1196</v>
      </c>
      <c r="V70" s="124">
        <f>V69+U70</f>
        <v>1211</v>
      </c>
      <c r="W70" s="124"/>
      <c r="X70" s="128">
        <f>Q70</f>
        <v>1117</v>
      </c>
      <c r="Y70" s="128">
        <f>S69+T69+U69+V69</f>
        <v>94</v>
      </c>
      <c r="Z70" s="128"/>
      <c r="AA70" s="128">
        <v>18</v>
      </c>
      <c r="AB70" s="128">
        <v>122</v>
      </c>
      <c r="AC70" s="129">
        <v>60</v>
      </c>
      <c r="AD70" s="128">
        <v>8</v>
      </c>
      <c r="AE70" s="104">
        <v>3</v>
      </c>
      <c r="AF70" s="104">
        <v>2</v>
      </c>
      <c r="AG70" s="130">
        <f>Q70</f>
        <v>1117</v>
      </c>
      <c r="AH70" s="131">
        <f>Q70/17</f>
        <v>65.705882352941174</v>
      </c>
      <c r="AI70" s="131">
        <f>(S69+T69+U69+V69)/4</f>
        <v>23.5</v>
      </c>
      <c r="AJ70" s="104">
        <f>W69</f>
        <v>1</v>
      </c>
    </row>
    <row r="71" spans="1:36" x14ac:dyDescent="0.3">
      <c r="A71" s="116" t="s">
        <v>25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8" t="s">
        <v>28</v>
      </c>
      <c r="T71" s="118"/>
      <c r="U71" s="118"/>
      <c r="V71" s="118"/>
      <c r="W71" s="119"/>
      <c r="X71" s="103"/>
      <c r="Y71" s="103"/>
      <c r="Z71" s="103"/>
      <c r="AA71" s="103"/>
      <c r="AB71" s="103"/>
      <c r="AC71" s="103"/>
      <c r="AD71" s="103"/>
      <c r="AE71" s="97"/>
      <c r="AF71" s="97"/>
      <c r="AG71" s="97"/>
      <c r="AH71" s="97"/>
      <c r="AI71" s="97"/>
    </row>
    <row r="72" spans="1:36" x14ac:dyDescent="0.3">
      <c r="A72" s="120">
        <v>1</v>
      </c>
      <c r="B72" s="120">
        <v>2</v>
      </c>
      <c r="C72" s="120">
        <v>3</v>
      </c>
      <c r="D72" s="120">
        <v>4</v>
      </c>
      <c r="E72" s="120">
        <v>5</v>
      </c>
      <c r="F72" s="120">
        <v>6</v>
      </c>
      <c r="G72" s="120">
        <v>7</v>
      </c>
      <c r="H72" s="120">
        <v>8</v>
      </c>
      <c r="I72" s="120">
        <v>9</v>
      </c>
      <c r="J72" s="120">
        <v>10</v>
      </c>
      <c r="K72" s="120">
        <v>11</v>
      </c>
      <c r="L72" s="120">
        <v>12</v>
      </c>
      <c r="M72" s="120">
        <v>13</v>
      </c>
      <c r="N72" s="120">
        <v>14</v>
      </c>
      <c r="O72" s="120">
        <v>15</v>
      </c>
      <c r="P72" s="120">
        <v>16</v>
      </c>
      <c r="Q72" s="120">
        <v>17</v>
      </c>
      <c r="R72" s="165"/>
      <c r="S72" s="121">
        <v>18</v>
      </c>
      <c r="T72" s="121">
        <v>19</v>
      </c>
      <c r="U72" s="121">
        <v>20</v>
      </c>
      <c r="V72" s="121">
        <v>21</v>
      </c>
      <c r="W72" s="120" t="s">
        <v>16</v>
      </c>
      <c r="X72" s="104"/>
      <c r="Y72" s="104"/>
      <c r="Z72" s="104"/>
      <c r="AA72" s="122" t="s">
        <v>29</v>
      </c>
      <c r="AB72" s="108"/>
      <c r="AC72" s="108"/>
      <c r="AE72" s="97"/>
      <c r="AF72" s="97"/>
      <c r="AG72" s="97"/>
      <c r="AH72" s="97"/>
      <c r="AI72" s="97"/>
    </row>
    <row r="73" spans="1:36" x14ac:dyDescent="0.3">
      <c r="A73" s="124">
        <v>58</v>
      </c>
      <c r="B73" s="124">
        <v>49</v>
      </c>
      <c r="C73" s="135">
        <v>88</v>
      </c>
      <c r="D73" s="124">
        <v>54</v>
      </c>
      <c r="E73" s="124">
        <v>91</v>
      </c>
      <c r="F73" s="124">
        <v>71</v>
      </c>
      <c r="G73" s="124">
        <v>60</v>
      </c>
      <c r="H73" s="124">
        <v>32</v>
      </c>
      <c r="I73" s="124">
        <v>32</v>
      </c>
      <c r="J73" s="124">
        <v>40</v>
      </c>
      <c r="K73" s="124">
        <v>54</v>
      </c>
      <c r="L73" s="124">
        <v>80</v>
      </c>
      <c r="M73" s="124">
        <v>54</v>
      </c>
      <c r="N73" s="124">
        <v>63</v>
      </c>
      <c r="O73" s="124">
        <v>63</v>
      </c>
      <c r="P73" s="124">
        <v>40</v>
      </c>
      <c r="Q73" s="135">
        <v>83</v>
      </c>
      <c r="R73" s="135"/>
      <c r="S73" s="124">
        <v>2</v>
      </c>
      <c r="T73" s="124">
        <v>22</v>
      </c>
      <c r="U73" s="124">
        <v>7</v>
      </c>
      <c r="V73" s="124">
        <v>9</v>
      </c>
      <c r="W73" s="124">
        <v>15</v>
      </c>
      <c r="X73" s="125" t="s">
        <v>30</v>
      </c>
      <c r="Y73" s="125" t="s">
        <v>31</v>
      </c>
      <c r="Z73" s="125"/>
      <c r="AA73" s="125" t="s">
        <v>24</v>
      </c>
      <c r="AB73" s="123" t="s">
        <v>23</v>
      </c>
      <c r="AC73" s="123" t="s">
        <v>66</v>
      </c>
      <c r="AD73" s="126" t="s">
        <v>32</v>
      </c>
      <c r="AE73" s="127" t="s">
        <v>33</v>
      </c>
      <c r="AF73" s="127" t="s">
        <v>34</v>
      </c>
      <c r="AG73" s="127" t="s">
        <v>35</v>
      </c>
      <c r="AH73" s="127" t="s">
        <v>6</v>
      </c>
      <c r="AI73" s="127" t="s">
        <v>36</v>
      </c>
      <c r="AJ73" s="127" t="s">
        <v>37</v>
      </c>
    </row>
    <row r="74" spans="1:36" x14ac:dyDescent="0.3">
      <c r="A74" s="124">
        <f>A73</f>
        <v>58</v>
      </c>
      <c r="B74" s="124">
        <f t="shared" ref="B74:Q74" si="15">B73+A74</f>
        <v>107</v>
      </c>
      <c r="C74" s="124">
        <f t="shared" si="15"/>
        <v>195</v>
      </c>
      <c r="D74" s="124">
        <f t="shared" si="15"/>
        <v>249</v>
      </c>
      <c r="E74" s="124">
        <f t="shared" si="15"/>
        <v>340</v>
      </c>
      <c r="F74" s="124">
        <f t="shared" si="15"/>
        <v>411</v>
      </c>
      <c r="G74" s="124">
        <f t="shared" si="15"/>
        <v>471</v>
      </c>
      <c r="H74" s="124">
        <f t="shared" si="15"/>
        <v>503</v>
      </c>
      <c r="I74" s="124">
        <f t="shared" si="15"/>
        <v>535</v>
      </c>
      <c r="J74" s="124">
        <f t="shared" si="15"/>
        <v>575</v>
      </c>
      <c r="K74" s="124">
        <f t="shared" si="15"/>
        <v>629</v>
      </c>
      <c r="L74" s="124">
        <f t="shared" si="15"/>
        <v>709</v>
      </c>
      <c r="M74" s="124">
        <f t="shared" si="15"/>
        <v>763</v>
      </c>
      <c r="N74" s="124">
        <f t="shared" si="15"/>
        <v>826</v>
      </c>
      <c r="O74" s="124">
        <f t="shared" si="15"/>
        <v>889</v>
      </c>
      <c r="P74" s="124">
        <f t="shared" si="15"/>
        <v>929</v>
      </c>
      <c r="Q74" s="124">
        <f t="shared" si="15"/>
        <v>1012</v>
      </c>
      <c r="R74" s="166"/>
      <c r="S74" s="124">
        <f>S73+Q74</f>
        <v>1014</v>
      </c>
      <c r="T74" s="124">
        <f>T73+S74</f>
        <v>1036</v>
      </c>
      <c r="U74" s="124">
        <f>U73+T74</f>
        <v>1043</v>
      </c>
      <c r="V74" s="124">
        <f>V73+U74</f>
        <v>1052</v>
      </c>
      <c r="W74" s="124"/>
      <c r="X74" s="128">
        <f>Q74</f>
        <v>1012</v>
      </c>
      <c r="Y74" s="128">
        <f>S73+T73+U73+V73</f>
        <v>40</v>
      </c>
      <c r="Z74" s="128"/>
      <c r="AA74" s="128">
        <v>32</v>
      </c>
      <c r="AB74" s="128">
        <v>91</v>
      </c>
      <c r="AC74" s="129">
        <v>40</v>
      </c>
      <c r="AD74" s="128">
        <v>8</v>
      </c>
      <c r="AE74" s="104">
        <v>2</v>
      </c>
      <c r="AF74" s="104">
        <v>0</v>
      </c>
      <c r="AG74" s="130">
        <f>Q74</f>
        <v>1012</v>
      </c>
      <c r="AH74" s="131">
        <f>Q74/17</f>
        <v>59.529411764705884</v>
      </c>
      <c r="AI74" s="104">
        <f>(S73+T73+U73+V73)/4</f>
        <v>10</v>
      </c>
      <c r="AJ74" s="104">
        <f>W73</f>
        <v>15</v>
      </c>
    </row>
    <row r="75" spans="1:36" x14ac:dyDescent="0.3">
      <c r="A75" s="116" t="s">
        <v>15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8" t="s">
        <v>28</v>
      </c>
      <c r="T75" s="118"/>
      <c r="U75" s="118"/>
      <c r="V75" s="118"/>
      <c r="W75" s="119"/>
      <c r="X75" s="103"/>
      <c r="Y75" s="103"/>
      <c r="Z75" s="103"/>
      <c r="AA75" s="103"/>
      <c r="AB75" s="103"/>
      <c r="AC75" s="103"/>
      <c r="AD75" s="103"/>
      <c r="AE75" s="97"/>
      <c r="AF75" s="97"/>
      <c r="AG75" s="97"/>
      <c r="AH75" s="97"/>
      <c r="AI75" s="97"/>
    </row>
    <row r="76" spans="1:36" x14ac:dyDescent="0.3">
      <c r="A76" s="120">
        <v>1</v>
      </c>
      <c r="B76" s="120">
        <v>2</v>
      </c>
      <c r="C76" s="120">
        <v>3</v>
      </c>
      <c r="D76" s="120">
        <v>4</v>
      </c>
      <c r="E76" s="120">
        <v>5</v>
      </c>
      <c r="F76" s="120">
        <v>6</v>
      </c>
      <c r="G76" s="120">
        <v>7</v>
      </c>
      <c r="H76" s="120">
        <v>8</v>
      </c>
      <c r="I76" s="120">
        <v>9</v>
      </c>
      <c r="J76" s="120">
        <v>10</v>
      </c>
      <c r="K76" s="120">
        <v>11</v>
      </c>
      <c r="L76" s="120">
        <v>12</v>
      </c>
      <c r="M76" s="120">
        <v>13</v>
      </c>
      <c r="N76" s="120">
        <v>14</v>
      </c>
      <c r="O76" s="120">
        <v>15</v>
      </c>
      <c r="P76" s="120">
        <v>16</v>
      </c>
      <c r="Q76" s="120">
        <v>17</v>
      </c>
      <c r="R76" s="165"/>
      <c r="S76" s="121">
        <v>18</v>
      </c>
      <c r="T76" s="121">
        <v>19</v>
      </c>
      <c r="U76" s="121">
        <v>20</v>
      </c>
      <c r="V76" s="121">
        <v>21</v>
      </c>
      <c r="W76" s="120" t="s">
        <v>16</v>
      </c>
      <c r="X76" s="104"/>
      <c r="Y76" s="104"/>
      <c r="Z76" s="104"/>
      <c r="AA76" s="122" t="s">
        <v>29</v>
      </c>
      <c r="AB76" s="108"/>
      <c r="AC76" s="108"/>
      <c r="AD76" s="123"/>
    </row>
    <row r="77" spans="1:36" x14ac:dyDescent="0.3">
      <c r="A77" s="124">
        <v>53</v>
      </c>
      <c r="B77" s="124">
        <v>44</v>
      </c>
      <c r="C77" s="135">
        <v>100</v>
      </c>
      <c r="D77" s="124">
        <v>56</v>
      </c>
      <c r="E77" s="124">
        <v>73</v>
      </c>
      <c r="F77" s="124">
        <v>87</v>
      </c>
      <c r="G77" s="124">
        <v>38</v>
      </c>
      <c r="H77" s="124">
        <v>52</v>
      </c>
      <c r="I77" s="124">
        <v>44</v>
      </c>
      <c r="J77" s="124">
        <v>97</v>
      </c>
      <c r="K77" s="124">
        <v>21</v>
      </c>
      <c r="L77" s="124">
        <v>76</v>
      </c>
      <c r="M77" s="124">
        <v>29</v>
      </c>
      <c r="N77" s="124">
        <v>37</v>
      </c>
      <c r="O77" s="124">
        <v>37</v>
      </c>
      <c r="P77" s="124">
        <v>16</v>
      </c>
      <c r="Q77" s="124">
        <v>44</v>
      </c>
      <c r="R77" s="166"/>
      <c r="S77" s="124">
        <v>5</v>
      </c>
      <c r="T77" s="124">
        <v>28</v>
      </c>
      <c r="U77" s="124">
        <v>12</v>
      </c>
      <c r="V77" s="124">
        <v>6</v>
      </c>
      <c r="W77" s="124">
        <v>7</v>
      </c>
      <c r="X77" s="125" t="s">
        <v>30</v>
      </c>
      <c r="Y77" s="125" t="s">
        <v>31</v>
      </c>
      <c r="Z77" s="125"/>
      <c r="AA77" s="125" t="s">
        <v>24</v>
      </c>
      <c r="AB77" s="123" t="s">
        <v>23</v>
      </c>
      <c r="AC77" s="123" t="s">
        <v>66</v>
      </c>
      <c r="AD77" s="126" t="s">
        <v>32</v>
      </c>
      <c r="AE77" s="127" t="s">
        <v>33</v>
      </c>
      <c r="AF77" s="127" t="s">
        <v>34</v>
      </c>
      <c r="AG77" s="127" t="s">
        <v>35</v>
      </c>
      <c r="AH77" s="127" t="s">
        <v>6</v>
      </c>
      <c r="AI77" s="127" t="s">
        <v>36</v>
      </c>
      <c r="AJ77" s="127" t="s">
        <v>37</v>
      </c>
    </row>
    <row r="78" spans="1:36" x14ac:dyDescent="0.3">
      <c r="A78" s="124">
        <f>A77</f>
        <v>53</v>
      </c>
      <c r="B78" s="124">
        <f t="shared" ref="B78:Q78" si="16">B77+A78</f>
        <v>97</v>
      </c>
      <c r="C78" s="124">
        <f t="shared" si="16"/>
        <v>197</v>
      </c>
      <c r="D78" s="124">
        <f t="shared" si="16"/>
        <v>253</v>
      </c>
      <c r="E78" s="124">
        <f t="shared" si="16"/>
        <v>326</v>
      </c>
      <c r="F78" s="124">
        <f t="shared" si="16"/>
        <v>413</v>
      </c>
      <c r="G78" s="124">
        <f t="shared" si="16"/>
        <v>451</v>
      </c>
      <c r="H78" s="124">
        <f t="shared" si="16"/>
        <v>503</v>
      </c>
      <c r="I78" s="124">
        <f t="shared" si="16"/>
        <v>547</v>
      </c>
      <c r="J78" s="124">
        <f t="shared" si="16"/>
        <v>644</v>
      </c>
      <c r="K78" s="124">
        <f t="shared" si="16"/>
        <v>665</v>
      </c>
      <c r="L78" s="124">
        <f t="shared" si="16"/>
        <v>741</v>
      </c>
      <c r="M78" s="124">
        <f t="shared" si="16"/>
        <v>770</v>
      </c>
      <c r="N78" s="124">
        <f t="shared" si="16"/>
        <v>807</v>
      </c>
      <c r="O78" s="124">
        <f t="shared" si="16"/>
        <v>844</v>
      </c>
      <c r="P78" s="124">
        <f t="shared" si="16"/>
        <v>860</v>
      </c>
      <c r="Q78" s="124">
        <f t="shared" si="16"/>
        <v>904</v>
      </c>
      <c r="R78" s="166"/>
      <c r="S78" s="124">
        <f>S77+Q78</f>
        <v>909</v>
      </c>
      <c r="T78" s="124">
        <f>T77+S78</f>
        <v>937</v>
      </c>
      <c r="U78" s="124">
        <f>U77+T78</f>
        <v>949</v>
      </c>
      <c r="V78" s="124">
        <f>V77+U78</f>
        <v>955</v>
      </c>
      <c r="W78" s="124"/>
      <c r="X78" s="128">
        <f>Q78</f>
        <v>904</v>
      </c>
      <c r="Y78" s="128">
        <f>S77+T77+U77+V77</f>
        <v>51</v>
      </c>
      <c r="Z78" s="128"/>
      <c r="AA78" s="128">
        <v>16</v>
      </c>
      <c r="AB78" s="128">
        <v>100</v>
      </c>
      <c r="AC78" s="129">
        <v>20</v>
      </c>
      <c r="AD78" s="128">
        <v>9</v>
      </c>
      <c r="AE78" s="104">
        <v>1</v>
      </c>
      <c r="AF78" s="104">
        <v>1</v>
      </c>
      <c r="AG78" s="130">
        <f>Q78</f>
        <v>904</v>
      </c>
      <c r="AH78" s="131">
        <f>Q78/17</f>
        <v>53.176470588235297</v>
      </c>
      <c r="AI78" s="131">
        <f>(S77+T77+U77+V77)/4</f>
        <v>12.75</v>
      </c>
      <c r="AJ78" s="104">
        <f>W77</f>
        <v>7</v>
      </c>
    </row>
    <row r="79" spans="1:36" x14ac:dyDescent="0.3">
      <c r="A79" s="116" t="s">
        <v>17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8" t="s">
        <v>28</v>
      </c>
      <c r="T79" s="118"/>
      <c r="U79" s="118"/>
      <c r="V79" s="118"/>
      <c r="W79" s="119"/>
      <c r="X79" s="103"/>
      <c r="Y79" s="103"/>
      <c r="Z79" s="103"/>
      <c r="AA79" s="103"/>
      <c r="AB79" s="103"/>
      <c r="AC79" s="103"/>
      <c r="AD79" s="103"/>
      <c r="AE79" s="97"/>
      <c r="AF79" s="97"/>
      <c r="AG79" s="97"/>
      <c r="AH79" s="97"/>
      <c r="AI79" s="97"/>
    </row>
    <row r="80" spans="1:36" x14ac:dyDescent="0.3">
      <c r="A80" s="120">
        <v>1</v>
      </c>
      <c r="B80" s="120">
        <v>2</v>
      </c>
      <c r="C80" s="120">
        <v>3</v>
      </c>
      <c r="D80" s="120">
        <v>4</v>
      </c>
      <c r="E80" s="120">
        <v>5</v>
      </c>
      <c r="F80" s="120">
        <v>6</v>
      </c>
      <c r="G80" s="120">
        <v>7</v>
      </c>
      <c r="H80" s="120">
        <v>8</v>
      </c>
      <c r="I80" s="120">
        <v>9</v>
      </c>
      <c r="J80" s="120">
        <v>10</v>
      </c>
      <c r="K80" s="120">
        <v>11</v>
      </c>
      <c r="L80" s="120">
        <v>12</v>
      </c>
      <c r="M80" s="120">
        <v>13</v>
      </c>
      <c r="N80" s="120">
        <v>14</v>
      </c>
      <c r="O80" s="120">
        <v>15</v>
      </c>
      <c r="P80" s="120">
        <v>16</v>
      </c>
      <c r="Q80" s="120">
        <v>17</v>
      </c>
      <c r="R80" s="165"/>
      <c r="S80" s="121">
        <v>18</v>
      </c>
      <c r="T80" s="121">
        <v>19</v>
      </c>
      <c r="U80" s="121">
        <v>20</v>
      </c>
      <c r="V80" s="121">
        <v>21</v>
      </c>
      <c r="W80" s="120" t="s">
        <v>16</v>
      </c>
      <c r="X80" s="104"/>
      <c r="Y80" s="104"/>
      <c r="Z80" s="104"/>
      <c r="AA80" s="122" t="s">
        <v>29</v>
      </c>
      <c r="AB80" s="108"/>
      <c r="AC80" s="108"/>
      <c r="AD80" s="123"/>
    </row>
    <row r="81" spans="1:36" x14ac:dyDescent="0.3">
      <c r="A81" s="124">
        <v>8</v>
      </c>
      <c r="B81" s="124">
        <v>29</v>
      </c>
      <c r="C81" s="135">
        <v>105</v>
      </c>
      <c r="D81" s="124">
        <v>29</v>
      </c>
      <c r="E81" s="124">
        <v>20</v>
      </c>
      <c r="F81" s="124">
        <v>83</v>
      </c>
      <c r="G81" s="124">
        <v>40</v>
      </c>
      <c r="H81" s="124">
        <v>56</v>
      </c>
      <c r="I81" s="124">
        <v>84</v>
      </c>
      <c r="J81" s="124">
        <v>80</v>
      </c>
      <c r="K81" s="124">
        <v>28</v>
      </c>
      <c r="L81" s="124">
        <v>40</v>
      </c>
      <c r="M81" s="124">
        <v>45</v>
      </c>
      <c r="N81" s="124">
        <v>70</v>
      </c>
      <c r="O81" s="124">
        <v>36</v>
      </c>
      <c r="P81" s="124">
        <v>64</v>
      </c>
      <c r="Q81" s="124">
        <v>82</v>
      </c>
      <c r="R81" s="166"/>
      <c r="S81" s="124">
        <v>68</v>
      </c>
      <c r="T81" s="124">
        <v>4</v>
      </c>
      <c r="U81" s="124">
        <v>14</v>
      </c>
      <c r="V81" s="124">
        <v>0</v>
      </c>
      <c r="W81" s="124">
        <v>6</v>
      </c>
      <c r="X81" s="125" t="s">
        <v>30</v>
      </c>
      <c r="Y81" s="125" t="s">
        <v>31</v>
      </c>
      <c r="Z81" s="125"/>
      <c r="AA81" s="125" t="s">
        <v>24</v>
      </c>
      <c r="AB81" s="123" t="s">
        <v>23</v>
      </c>
      <c r="AC81" s="123" t="s">
        <v>66</v>
      </c>
      <c r="AD81" s="126" t="s">
        <v>32</v>
      </c>
      <c r="AE81" s="127" t="s">
        <v>33</v>
      </c>
      <c r="AF81" s="127" t="s">
        <v>34</v>
      </c>
      <c r="AG81" s="127" t="s">
        <v>35</v>
      </c>
      <c r="AH81" s="127" t="s">
        <v>6</v>
      </c>
      <c r="AI81" s="127" t="s">
        <v>36</v>
      </c>
      <c r="AJ81" s="127" t="s">
        <v>37</v>
      </c>
    </row>
    <row r="82" spans="1:36" x14ac:dyDescent="0.3">
      <c r="A82" s="124">
        <f>A81</f>
        <v>8</v>
      </c>
      <c r="B82" s="124">
        <f t="shared" ref="B82:Q82" si="17">B81+A82</f>
        <v>37</v>
      </c>
      <c r="C82" s="124">
        <f t="shared" si="17"/>
        <v>142</v>
      </c>
      <c r="D82" s="124">
        <f t="shared" si="17"/>
        <v>171</v>
      </c>
      <c r="E82" s="124">
        <f t="shared" si="17"/>
        <v>191</v>
      </c>
      <c r="F82" s="124">
        <f t="shared" si="17"/>
        <v>274</v>
      </c>
      <c r="G82" s="124">
        <f t="shared" si="17"/>
        <v>314</v>
      </c>
      <c r="H82" s="124">
        <f t="shared" si="17"/>
        <v>370</v>
      </c>
      <c r="I82" s="124">
        <f t="shared" si="17"/>
        <v>454</v>
      </c>
      <c r="J82" s="124">
        <f t="shared" si="17"/>
        <v>534</v>
      </c>
      <c r="K82" s="124">
        <f t="shared" si="17"/>
        <v>562</v>
      </c>
      <c r="L82" s="124">
        <f t="shared" si="17"/>
        <v>602</v>
      </c>
      <c r="M82" s="124">
        <f t="shared" si="17"/>
        <v>647</v>
      </c>
      <c r="N82" s="124">
        <f t="shared" si="17"/>
        <v>717</v>
      </c>
      <c r="O82" s="124">
        <f t="shared" si="17"/>
        <v>753</v>
      </c>
      <c r="P82" s="124">
        <f t="shared" si="17"/>
        <v>817</v>
      </c>
      <c r="Q82" s="124">
        <f t="shared" si="17"/>
        <v>899</v>
      </c>
      <c r="R82" s="166"/>
      <c r="S82" s="124">
        <f>S81+Q82</f>
        <v>967</v>
      </c>
      <c r="T82" s="124">
        <f>T81+S82</f>
        <v>971</v>
      </c>
      <c r="U82" s="124">
        <f>U81+T82</f>
        <v>985</v>
      </c>
      <c r="V82" s="124">
        <f>V81+U82</f>
        <v>985</v>
      </c>
      <c r="W82" s="124"/>
      <c r="X82" s="128">
        <f>Q82</f>
        <v>899</v>
      </c>
      <c r="Y82" s="128">
        <f>S81+T81+U81+V81</f>
        <v>86</v>
      </c>
      <c r="Z82" s="128"/>
      <c r="AA82" s="128">
        <v>8</v>
      </c>
      <c r="AB82" s="128">
        <v>105</v>
      </c>
      <c r="AC82" s="129">
        <v>20</v>
      </c>
      <c r="AD82" s="128">
        <v>9</v>
      </c>
      <c r="AE82" s="104">
        <v>1</v>
      </c>
      <c r="AF82" s="104">
        <v>1</v>
      </c>
      <c r="AG82" s="130">
        <f>Q82</f>
        <v>899</v>
      </c>
      <c r="AH82" s="131">
        <f>Q82/17</f>
        <v>52.882352941176471</v>
      </c>
      <c r="AI82" s="131">
        <f>(S81+T81+U81+V81)/4</f>
        <v>21.5</v>
      </c>
      <c r="AJ82" s="104">
        <f>W81</f>
        <v>6</v>
      </c>
    </row>
    <row r="83" spans="1:36" x14ac:dyDescent="0.3">
      <c r="A83" s="116" t="s">
        <v>18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8" t="s">
        <v>28</v>
      </c>
      <c r="T83" s="118"/>
      <c r="U83" s="118"/>
      <c r="V83" s="118"/>
      <c r="W83" s="119"/>
      <c r="X83" s="103"/>
      <c r="Y83" s="103"/>
      <c r="Z83" s="103"/>
      <c r="AA83" s="103"/>
      <c r="AB83" s="103"/>
      <c r="AC83" s="103"/>
      <c r="AD83" s="103"/>
      <c r="AE83" s="97"/>
      <c r="AF83" s="97"/>
      <c r="AG83" s="97"/>
      <c r="AH83" s="97"/>
      <c r="AI83" s="97"/>
    </row>
    <row r="84" spans="1:36" x14ac:dyDescent="0.3">
      <c r="A84" s="120">
        <v>1</v>
      </c>
      <c r="B84" s="120">
        <v>2</v>
      </c>
      <c r="C84" s="120">
        <v>3</v>
      </c>
      <c r="D84" s="120">
        <v>4</v>
      </c>
      <c r="E84" s="120">
        <v>5</v>
      </c>
      <c r="F84" s="120">
        <v>6</v>
      </c>
      <c r="G84" s="120">
        <v>7</v>
      </c>
      <c r="H84" s="120">
        <v>8</v>
      </c>
      <c r="I84" s="120">
        <v>9</v>
      </c>
      <c r="J84" s="120">
        <v>10</v>
      </c>
      <c r="K84" s="120">
        <v>11</v>
      </c>
      <c r="L84" s="120">
        <v>12</v>
      </c>
      <c r="M84" s="120">
        <v>13</v>
      </c>
      <c r="N84" s="120">
        <v>14</v>
      </c>
      <c r="O84" s="120">
        <v>15</v>
      </c>
      <c r="P84" s="120">
        <v>16</v>
      </c>
      <c r="Q84" s="120">
        <v>17</v>
      </c>
      <c r="R84" s="165"/>
      <c r="S84" s="121">
        <v>18</v>
      </c>
      <c r="T84" s="121">
        <v>19</v>
      </c>
      <c r="U84" s="121">
        <v>20</v>
      </c>
      <c r="V84" s="121">
        <v>21</v>
      </c>
      <c r="W84" s="120" t="s">
        <v>16</v>
      </c>
      <c r="X84" s="104"/>
      <c r="Y84" s="104"/>
      <c r="Z84" s="104"/>
      <c r="AA84" s="122" t="s">
        <v>29</v>
      </c>
      <c r="AB84" s="108"/>
      <c r="AC84" s="108"/>
      <c r="AD84" s="123"/>
    </row>
    <row r="85" spans="1:36" x14ac:dyDescent="0.3">
      <c r="A85" s="124">
        <v>32</v>
      </c>
      <c r="B85" s="124">
        <v>70</v>
      </c>
      <c r="C85" s="124">
        <v>14</v>
      </c>
      <c r="D85" s="124">
        <v>45</v>
      </c>
      <c r="E85" s="124">
        <v>54</v>
      </c>
      <c r="F85" s="124">
        <v>52</v>
      </c>
      <c r="G85" s="124">
        <v>44</v>
      </c>
      <c r="H85" s="124">
        <v>65</v>
      </c>
      <c r="I85" s="124">
        <v>80</v>
      </c>
      <c r="J85" s="124">
        <v>53</v>
      </c>
      <c r="K85" s="124">
        <v>64</v>
      </c>
      <c r="L85" s="124">
        <v>41</v>
      </c>
      <c r="M85" s="124">
        <v>56</v>
      </c>
      <c r="N85" s="135">
        <v>102</v>
      </c>
      <c r="O85" s="124">
        <v>37</v>
      </c>
      <c r="P85" s="124">
        <v>37</v>
      </c>
      <c r="Q85" s="124">
        <v>29</v>
      </c>
      <c r="R85" s="166"/>
      <c r="S85" s="124">
        <v>3</v>
      </c>
      <c r="T85" s="124">
        <v>24</v>
      </c>
      <c r="U85" s="124">
        <v>51</v>
      </c>
      <c r="V85" s="124">
        <v>11</v>
      </c>
      <c r="W85" s="124">
        <v>7</v>
      </c>
      <c r="X85" s="125" t="s">
        <v>30</v>
      </c>
      <c r="Y85" s="125" t="s">
        <v>31</v>
      </c>
      <c r="Z85" s="125"/>
      <c r="AA85" s="125" t="s">
        <v>24</v>
      </c>
      <c r="AB85" s="123" t="s">
        <v>23</v>
      </c>
      <c r="AC85" s="123" t="s">
        <v>66</v>
      </c>
      <c r="AD85" s="126" t="s">
        <v>32</v>
      </c>
      <c r="AE85" s="127" t="s">
        <v>33</v>
      </c>
      <c r="AF85" s="127" t="s">
        <v>34</v>
      </c>
      <c r="AG85" s="127" t="s">
        <v>35</v>
      </c>
      <c r="AH85" s="127" t="s">
        <v>6</v>
      </c>
      <c r="AI85" s="127" t="s">
        <v>36</v>
      </c>
      <c r="AJ85" s="127" t="s">
        <v>37</v>
      </c>
    </row>
    <row r="86" spans="1:36" x14ac:dyDescent="0.3">
      <c r="A86" s="124">
        <f>A85</f>
        <v>32</v>
      </c>
      <c r="B86" s="124">
        <f t="shared" ref="B86:Q86" si="18">B85+A86</f>
        <v>102</v>
      </c>
      <c r="C86" s="124">
        <f t="shared" si="18"/>
        <v>116</v>
      </c>
      <c r="D86" s="124">
        <f t="shared" si="18"/>
        <v>161</v>
      </c>
      <c r="E86" s="124">
        <f t="shared" si="18"/>
        <v>215</v>
      </c>
      <c r="F86" s="124">
        <f t="shared" si="18"/>
        <v>267</v>
      </c>
      <c r="G86" s="124">
        <f t="shared" si="18"/>
        <v>311</v>
      </c>
      <c r="H86" s="124">
        <f t="shared" si="18"/>
        <v>376</v>
      </c>
      <c r="I86" s="124">
        <f t="shared" si="18"/>
        <v>456</v>
      </c>
      <c r="J86" s="124">
        <f t="shared" si="18"/>
        <v>509</v>
      </c>
      <c r="K86" s="124">
        <f t="shared" si="18"/>
        <v>573</v>
      </c>
      <c r="L86" s="124">
        <f t="shared" si="18"/>
        <v>614</v>
      </c>
      <c r="M86" s="124">
        <f t="shared" si="18"/>
        <v>670</v>
      </c>
      <c r="N86" s="124">
        <f t="shared" si="18"/>
        <v>772</v>
      </c>
      <c r="O86" s="124">
        <f t="shared" si="18"/>
        <v>809</v>
      </c>
      <c r="P86" s="124">
        <f t="shared" si="18"/>
        <v>846</v>
      </c>
      <c r="Q86" s="124">
        <f t="shared" si="18"/>
        <v>875</v>
      </c>
      <c r="R86" s="166"/>
      <c r="S86" s="124">
        <f>S85+Q86</f>
        <v>878</v>
      </c>
      <c r="T86" s="124">
        <f>T85+S86</f>
        <v>902</v>
      </c>
      <c r="U86" s="124">
        <f>U85+T86</f>
        <v>953</v>
      </c>
      <c r="V86" s="124">
        <f>V85+U86</f>
        <v>964</v>
      </c>
      <c r="W86" s="124"/>
      <c r="X86" s="128">
        <f>Q86</f>
        <v>875</v>
      </c>
      <c r="Y86" s="128">
        <f>S85+T85+U85+V85</f>
        <v>89</v>
      </c>
      <c r="Z86" s="128"/>
      <c r="AA86" s="128">
        <v>14</v>
      </c>
      <c r="AB86" s="128">
        <v>102</v>
      </c>
      <c r="AC86" s="129">
        <v>10</v>
      </c>
      <c r="AD86" s="128">
        <v>8</v>
      </c>
      <c r="AE86" s="104">
        <v>0.5</v>
      </c>
      <c r="AF86" s="104">
        <v>1</v>
      </c>
      <c r="AG86" s="130">
        <f>Q86</f>
        <v>875</v>
      </c>
      <c r="AH86" s="131">
        <f>Q86/17</f>
        <v>51.470588235294116</v>
      </c>
      <c r="AI86" s="131">
        <f>(S85+T85+U85+V85)/4</f>
        <v>22.25</v>
      </c>
      <c r="AJ86" s="104">
        <f>W85</f>
        <v>7</v>
      </c>
    </row>
    <row r="87" spans="1:36" x14ac:dyDescent="0.3">
      <c r="A87" s="116" t="s">
        <v>19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8" t="s">
        <v>28</v>
      </c>
      <c r="T87" s="118"/>
      <c r="U87" s="118"/>
      <c r="V87" s="118"/>
      <c r="W87" s="119"/>
      <c r="X87" s="103"/>
      <c r="Y87" s="103"/>
      <c r="Z87" s="103"/>
      <c r="AA87" s="103"/>
      <c r="AB87" s="103"/>
      <c r="AC87" s="103"/>
      <c r="AD87" s="103"/>
      <c r="AE87" s="97"/>
      <c r="AF87" s="97"/>
      <c r="AG87" s="97"/>
      <c r="AH87" s="97"/>
      <c r="AI87" s="97"/>
    </row>
    <row r="88" spans="1:36" x14ac:dyDescent="0.3">
      <c r="A88" s="120">
        <v>1</v>
      </c>
      <c r="B88" s="120">
        <v>2</v>
      </c>
      <c r="C88" s="120">
        <v>3</v>
      </c>
      <c r="D88" s="120">
        <v>4</v>
      </c>
      <c r="E88" s="120">
        <v>5</v>
      </c>
      <c r="F88" s="120">
        <v>6</v>
      </c>
      <c r="G88" s="120">
        <v>7</v>
      </c>
      <c r="H88" s="120">
        <v>8</v>
      </c>
      <c r="I88" s="120">
        <v>9</v>
      </c>
      <c r="J88" s="120">
        <v>10</v>
      </c>
      <c r="K88" s="120">
        <v>11</v>
      </c>
      <c r="L88" s="120">
        <v>12</v>
      </c>
      <c r="M88" s="120">
        <v>13</v>
      </c>
      <c r="N88" s="120">
        <v>14</v>
      </c>
      <c r="O88" s="120">
        <v>15</v>
      </c>
      <c r="P88" s="120">
        <v>16</v>
      </c>
      <c r="Q88" s="120">
        <v>17</v>
      </c>
      <c r="R88" s="165"/>
      <c r="S88" s="121">
        <v>18</v>
      </c>
      <c r="T88" s="121">
        <v>19</v>
      </c>
      <c r="U88" s="121">
        <v>20</v>
      </c>
      <c r="V88" s="121">
        <v>21</v>
      </c>
      <c r="W88" s="120" t="s">
        <v>16</v>
      </c>
      <c r="X88" s="104"/>
      <c r="Y88" s="104"/>
      <c r="Z88" s="104"/>
      <c r="AA88" s="122" t="s">
        <v>29</v>
      </c>
      <c r="AB88" s="108"/>
      <c r="AC88" s="108"/>
      <c r="AD88" s="123"/>
    </row>
    <row r="89" spans="1:36" x14ac:dyDescent="0.3">
      <c r="A89" s="135">
        <v>113</v>
      </c>
      <c r="B89" s="124">
        <v>54</v>
      </c>
      <c r="C89" s="124">
        <v>59</v>
      </c>
      <c r="D89" s="124">
        <v>71</v>
      </c>
      <c r="E89" s="124">
        <v>41</v>
      </c>
      <c r="F89" s="124">
        <v>67</v>
      </c>
      <c r="G89" s="124">
        <v>62</v>
      </c>
      <c r="H89" s="124">
        <v>61</v>
      </c>
      <c r="I89" s="124">
        <v>28</v>
      </c>
      <c r="J89" s="124">
        <v>86</v>
      </c>
      <c r="K89" s="124">
        <v>61</v>
      </c>
      <c r="L89" s="124">
        <v>40</v>
      </c>
      <c r="M89" s="124">
        <v>25</v>
      </c>
      <c r="N89" s="124">
        <v>52</v>
      </c>
      <c r="O89" s="124">
        <v>41</v>
      </c>
      <c r="P89" s="124">
        <v>32</v>
      </c>
      <c r="Q89" s="124">
        <v>32</v>
      </c>
      <c r="R89" s="166"/>
      <c r="S89" s="124">
        <v>27</v>
      </c>
      <c r="T89" s="124">
        <v>12</v>
      </c>
      <c r="U89" s="124">
        <v>30</v>
      </c>
      <c r="V89" s="135">
        <v>36</v>
      </c>
      <c r="W89" s="124">
        <v>0</v>
      </c>
      <c r="X89" s="125" t="s">
        <v>30</v>
      </c>
      <c r="Y89" s="125" t="s">
        <v>31</v>
      </c>
      <c r="Z89" s="125"/>
      <c r="AA89" s="125" t="s">
        <v>24</v>
      </c>
      <c r="AB89" s="123" t="s">
        <v>23</v>
      </c>
      <c r="AC89" s="123" t="s">
        <v>66</v>
      </c>
      <c r="AD89" s="126" t="s">
        <v>32</v>
      </c>
      <c r="AE89" s="127" t="s">
        <v>33</v>
      </c>
      <c r="AF89" s="127" t="s">
        <v>34</v>
      </c>
      <c r="AG89" s="127" t="s">
        <v>35</v>
      </c>
      <c r="AH89" s="127" t="s">
        <v>6</v>
      </c>
      <c r="AI89" s="127" t="s">
        <v>36</v>
      </c>
      <c r="AJ89" s="127" t="s">
        <v>37</v>
      </c>
    </row>
    <row r="90" spans="1:36" x14ac:dyDescent="0.3">
      <c r="A90" s="124">
        <f>A89</f>
        <v>113</v>
      </c>
      <c r="B90" s="124">
        <f t="shared" ref="B90:Q90" si="19">B89+A90</f>
        <v>167</v>
      </c>
      <c r="C90" s="124">
        <f t="shared" si="19"/>
        <v>226</v>
      </c>
      <c r="D90" s="124">
        <f t="shared" si="19"/>
        <v>297</v>
      </c>
      <c r="E90" s="124">
        <f t="shared" si="19"/>
        <v>338</v>
      </c>
      <c r="F90" s="124">
        <f t="shared" si="19"/>
        <v>405</v>
      </c>
      <c r="G90" s="124">
        <f t="shared" si="19"/>
        <v>467</v>
      </c>
      <c r="H90" s="124">
        <f t="shared" si="19"/>
        <v>528</v>
      </c>
      <c r="I90" s="124">
        <f t="shared" si="19"/>
        <v>556</v>
      </c>
      <c r="J90" s="124">
        <f t="shared" si="19"/>
        <v>642</v>
      </c>
      <c r="K90" s="124">
        <f t="shared" si="19"/>
        <v>703</v>
      </c>
      <c r="L90" s="124">
        <f t="shared" si="19"/>
        <v>743</v>
      </c>
      <c r="M90" s="124">
        <f t="shared" si="19"/>
        <v>768</v>
      </c>
      <c r="N90" s="124">
        <f t="shared" si="19"/>
        <v>820</v>
      </c>
      <c r="O90" s="124">
        <f t="shared" si="19"/>
        <v>861</v>
      </c>
      <c r="P90" s="124">
        <f t="shared" si="19"/>
        <v>893</v>
      </c>
      <c r="Q90" s="124">
        <f t="shared" si="19"/>
        <v>925</v>
      </c>
      <c r="R90" s="166"/>
      <c r="S90" s="124">
        <f>S89+Q90</f>
        <v>952</v>
      </c>
      <c r="T90" s="124">
        <f>T89+S90</f>
        <v>964</v>
      </c>
      <c r="U90" s="124">
        <f>U89+T90</f>
        <v>994</v>
      </c>
      <c r="V90" s="124">
        <f>V89+U90</f>
        <v>1030</v>
      </c>
      <c r="W90" s="124"/>
      <c r="X90" s="128">
        <f>Q90</f>
        <v>925</v>
      </c>
      <c r="Y90" s="128">
        <f>S89+T89+U89+V89</f>
        <v>105</v>
      </c>
      <c r="Z90" s="128"/>
      <c r="AA90" s="128">
        <v>25</v>
      </c>
      <c r="AB90" s="128">
        <v>113</v>
      </c>
      <c r="AC90" s="129">
        <v>40</v>
      </c>
      <c r="AD90" s="128">
        <v>9</v>
      </c>
      <c r="AE90" s="104">
        <v>2</v>
      </c>
      <c r="AF90" s="104">
        <v>1</v>
      </c>
      <c r="AG90" s="130">
        <f>Q90</f>
        <v>925</v>
      </c>
      <c r="AH90" s="131">
        <f>Q90/17</f>
        <v>54.411764705882355</v>
      </c>
      <c r="AI90" s="131">
        <f>(S89+T89+U89+V89)/4</f>
        <v>26.25</v>
      </c>
      <c r="AJ90" s="104">
        <f>W89</f>
        <v>0</v>
      </c>
    </row>
    <row r="92" spans="1:36" x14ac:dyDescent="0.3">
      <c r="AH92" s="97"/>
    </row>
    <row r="93" spans="1:36" x14ac:dyDescent="0.3">
      <c r="X93" s="136" t="s">
        <v>63</v>
      </c>
      <c r="Y93" s="136"/>
      <c r="AC93" s="137" t="s">
        <v>66</v>
      </c>
      <c r="AD93" s="137" t="s">
        <v>39</v>
      </c>
      <c r="AE93" s="138" t="s">
        <v>33</v>
      </c>
      <c r="AF93" s="138" t="s">
        <v>34</v>
      </c>
      <c r="AG93" s="138" t="s">
        <v>40</v>
      </c>
      <c r="AH93" s="138" t="s">
        <v>6</v>
      </c>
      <c r="AI93" s="138" t="s">
        <v>36</v>
      </c>
      <c r="AJ93" s="138" t="s">
        <v>37</v>
      </c>
    </row>
    <row r="94" spans="1:36" x14ac:dyDescent="0.3">
      <c r="X94" s="139" t="s">
        <v>64</v>
      </c>
      <c r="Y94" s="140">
        <f>(V14+V18+V22+V26+V30+V34+V38+V42+V46+V90+V86+V82+V78+V74+V70+V66+V62+V58+V54+V50)/18</f>
        <v>1215.5555555555557</v>
      </c>
      <c r="AC94" s="141">
        <f>SUM(AC90,AC86,AC82,AC78,AC74,AC70,AC66,AC62,AC58,AC54,AC50,AC46,AC42,AC38,AC34,AC30,AC26,AC22,AC18,AC14)</f>
        <v>650</v>
      </c>
      <c r="AD94" s="140">
        <f>(AD14+AD18+AD22+AD26+AD30+AD34+AD38+AD42+AD46+AD50+AD54+AD58+AD62+AD66+AD70+AD74+AD78+AD82+AD86+AD90)/18</f>
        <v>8.1111111111111107</v>
      </c>
      <c r="AE94" s="149">
        <f>SUM(AE90,AE86,AE82,AE78,AE74,AE70,AE66,AE62,AE58,AE54,AE50,AE46,AE42,AE38,AE34,AE30,AE26,AE22,AE18,AE14)</f>
        <v>26.5</v>
      </c>
      <c r="AF94" s="142">
        <f>SUM(AF90,AF86,AF82,AF78,AF74,AF70,AF66,AF62,AF58,AF54,AF50,AF46,AF42,AF38,AF34,AF30,AF26,AF22,AF18,AF14)</f>
        <v>29</v>
      </c>
      <c r="AG94" s="140">
        <f>(AG14+AG18+AG22+AG26+AG30+AG34+AG38+AG42+AG46+AG50+AG54+AG58+AG62+AG66+AG70+AG74+AG78+AG82+AG86+AG90)/18</f>
        <v>1118.2777777777778</v>
      </c>
      <c r="AH94" s="140">
        <f>(AH14+AH18+AH22+AH26+AH30+AH34+AH38+AH42+AH46+AH50+AH54+AH58+AH62+AH66+AH70+AH74+AH78+AH82+AH86+AH90)/18</f>
        <v>65.122185911401615</v>
      </c>
      <c r="AI94" s="140">
        <f>(AI14+AI18+AI22+AI26+AI30+AI34+AI38+AI42+AI46+AI50+AI54+AI58+AI62+AI66+AI70+AI74+AI78+AI82+AI86+AI90)/18</f>
        <v>24.319444444444443</v>
      </c>
      <c r="AJ94" s="140">
        <f>(AJ26+AJ30+AJ34+AJ38+AJ42+AJ46+AJ50+AJ54+AJ58+AJ62+AJ66+AJ70+AJ74+AJ78+AJ82+AJ86+AJ90)/16</f>
        <v>12.5</v>
      </c>
    </row>
    <row r="95" spans="1:36" x14ac:dyDescent="0.3">
      <c r="AD95" s="143" t="s">
        <v>41</v>
      </c>
      <c r="AE95" s="143"/>
      <c r="AF95" s="143"/>
      <c r="AG95" s="144"/>
      <c r="AH95" s="144"/>
      <c r="AI95" s="143"/>
      <c r="AJ95" s="143"/>
    </row>
    <row r="96" spans="1:36" x14ac:dyDescent="0.3">
      <c r="AC96" s="4" t="s">
        <v>139</v>
      </c>
      <c r="AD96" s="29"/>
      <c r="AE96" s="143"/>
      <c r="AF96" s="143"/>
      <c r="AG96" s="143"/>
      <c r="AH96" s="143"/>
      <c r="AI96" s="143"/>
      <c r="AJ96" s="143"/>
    </row>
    <row r="97" spans="29:30" x14ac:dyDescent="0.3">
      <c r="AC97" s="4" t="s">
        <v>140</v>
      </c>
      <c r="AD97" s="4"/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41"/>
  <sheetViews>
    <sheetView topLeftCell="B1" workbookViewId="0">
      <selection activeCell="B1" sqref="B1"/>
    </sheetView>
  </sheetViews>
  <sheetFormatPr defaultColWidth="9.109375" defaultRowHeight="13.8" x14ac:dyDescent="0.3"/>
  <cols>
    <col min="1" max="23" width="5" style="4" customWidth="1"/>
    <col min="24" max="24" width="7" style="4" bestFit="1" customWidth="1"/>
    <col min="25" max="25" width="7.21875" style="4" bestFit="1" customWidth="1"/>
    <col min="26" max="26" width="2.6640625" style="4" customWidth="1"/>
    <col min="27" max="27" width="4.21875" style="4" bestFit="1" customWidth="1"/>
    <col min="28" max="28" width="4.5546875" style="4" bestFit="1" customWidth="1"/>
    <col min="29" max="29" width="8.77734375" style="4" customWidth="1"/>
    <col min="30" max="30" width="8.88671875" style="10" bestFit="1" customWidth="1"/>
    <col min="31" max="31" width="5.3320312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9.6640625" style="4" bestFit="1" customWidth="1"/>
    <col min="36" max="36" width="6.44140625" style="4" bestFit="1" customWidth="1"/>
    <col min="37" max="16384" width="9.109375" style="4"/>
  </cols>
  <sheetData>
    <row r="1" spans="1:36" x14ac:dyDescent="0.3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3">
      <c r="A2" s="5" t="s">
        <v>0</v>
      </c>
      <c r="B2" s="6"/>
      <c r="C2" s="6"/>
      <c r="D2" s="6"/>
      <c r="E2" s="6"/>
      <c r="F2" s="6"/>
      <c r="G2" s="6">
        <v>0</v>
      </c>
      <c r="H2" s="6"/>
      <c r="I2" s="7"/>
      <c r="J2" s="6" t="s">
        <v>1</v>
      </c>
      <c r="K2" s="6"/>
      <c r="L2" s="6"/>
      <c r="M2" s="6"/>
      <c r="N2" s="6"/>
      <c r="O2" s="6"/>
      <c r="P2" s="6">
        <v>0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0</v>
      </c>
      <c r="H3" s="12"/>
      <c r="I3" s="9"/>
      <c r="J3" s="12" t="s">
        <v>3</v>
      </c>
      <c r="K3" s="12"/>
      <c r="L3" s="12"/>
      <c r="M3" s="12"/>
      <c r="N3" s="12"/>
      <c r="O3" s="12"/>
      <c r="P3" s="12">
        <v>0</v>
      </c>
      <c r="Q3" s="12"/>
      <c r="R3" s="13"/>
      <c r="S3" s="9"/>
      <c r="T3" s="14" t="s">
        <v>72</v>
      </c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0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AI39</f>
        <v>0</v>
      </c>
      <c r="Q4" s="12"/>
      <c r="R4" s="13"/>
      <c r="S4" s="9"/>
      <c r="T4" s="9"/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AH39</f>
        <v>0</v>
      </c>
      <c r="H5" s="12"/>
      <c r="I5" s="9"/>
      <c r="J5" s="12" t="s">
        <v>7</v>
      </c>
      <c r="K5" s="12"/>
      <c r="L5" s="12"/>
      <c r="M5" s="12"/>
      <c r="N5" s="12"/>
      <c r="O5" s="12"/>
      <c r="P5" s="12">
        <v>0</v>
      </c>
      <c r="Q5" s="12"/>
      <c r="R5" s="13"/>
      <c r="S5" s="9"/>
      <c r="T5" s="9"/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0</v>
      </c>
      <c r="H6" s="12"/>
      <c r="I6" s="9"/>
      <c r="J6" s="12" t="s">
        <v>9</v>
      </c>
      <c r="K6" s="12"/>
      <c r="L6" s="12"/>
      <c r="M6" s="12"/>
      <c r="N6" s="12"/>
      <c r="O6" s="12"/>
      <c r="P6" s="12">
        <v>0</v>
      </c>
      <c r="Q6" s="12"/>
      <c r="R6" s="13"/>
      <c r="S6" s="9"/>
      <c r="T6" s="9"/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0</v>
      </c>
      <c r="H7" s="12"/>
      <c r="I7" s="9"/>
      <c r="J7" s="12" t="s">
        <v>11</v>
      </c>
      <c r="K7" s="12"/>
      <c r="L7" s="12"/>
      <c r="M7" s="12"/>
      <c r="N7" s="12"/>
      <c r="O7" s="12"/>
      <c r="P7" s="15">
        <f>AJ39</f>
        <v>0</v>
      </c>
      <c r="Q7" s="12"/>
      <c r="R7" s="13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Y39</f>
        <v>0</v>
      </c>
      <c r="H8" s="12"/>
      <c r="I8" s="9"/>
      <c r="J8" s="12" t="s">
        <v>13</v>
      </c>
      <c r="K8" s="12"/>
      <c r="L8" s="12"/>
      <c r="M8" s="12"/>
      <c r="N8" s="12"/>
      <c r="O8" s="12"/>
      <c r="P8" s="12">
        <v>0</v>
      </c>
      <c r="Q8" s="12"/>
      <c r="R8" s="13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v>0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1" spans="1:36" x14ac:dyDescent="0.3">
      <c r="A11" s="82" t="s">
        <v>91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D11" s="4"/>
      <c r="AE11" s="4"/>
      <c r="AF11" s="4"/>
      <c r="AG11" s="4"/>
      <c r="AH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 t="s">
        <v>16</v>
      </c>
      <c r="AA12" s="23" t="s">
        <v>29</v>
      </c>
      <c r="AB12" s="14"/>
      <c r="AC12" s="21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 t="s">
        <v>37</v>
      </c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S13+Q14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72"/>
      <c r="AE14" s="72"/>
      <c r="AF14" s="72"/>
      <c r="AG14" s="27">
        <f>X14</f>
        <v>0</v>
      </c>
      <c r="AH14" s="28">
        <f>X14/18</f>
        <v>0</v>
      </c>
      <c r="AI14" s="10">
        <f>(S13+T13+U13+V13)/4</f>
        <v>0</v>
      </c>
      <c r="AJ14" s="10">
        <f>W13</f>
        <v>0</v>
      </c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D15" s="4"/>
      <c r="AE15" s="4"/>
      <c r="AF15" s="4"/>
      <c r="AG15" s="4"/>
      <c r="AH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 t="s">
        <v>16</v>
      </c>
      <c r="X16" s="10"/>
      <c r="Y16" s="10"/>
      <c r="Z16" s="10"/>
      <c r="AA16" s="23" t="s">
        <v>29</v>
      </c>
      <c r="AB16" s="14"/>
      <c r="AC16" s="21"/>
    </row>
    <row r="17" spans="1:36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 t="s">
        <v>37</v>
      </c>
    </row>
    <row r="18" spans="1:36" x14ac:dyDescent="0.3">
      <c r="A18" s="75">
        <f>A17</f>
        <v>0</v>
      </c>
      <c r="B18" s="75">
        <f t="shared" ref="B18:R18" si="1">B17+A18</f>
        <v>0</v>
      </c>
      <c r="C18" s="75">
        <f t="shared" si="1"/>
        <v>0</v>
      </c>
      <c r="D18" s="75">
        <f t="shared" si="1"/>
        <v>0</v>
      </c>
      <c r="E18" s="75">
        <f t="shared" si="1"/>
        <v>0</v>
      </c>
      <c r="F18" s="75">
        <f t="shared" si="1"/>
        <v>0</v>
      </c>
      <c r="G18" s="75">
        <f t="shared" si="1"/>
        <v>0</v>
      </c>
      <c r="H18" s="75">
        <f t="shared" si="1"/>
        <v>0</v>
      </c>
      <c r="I18" s="75">
        <f t="shared" si="1"/>
        <v>0</v>
      </c>
      <c r="J18" s="75">
        <f t="shared" si="1"/>
        <v>0</v>
      </c>
      <c r="K18" s="75">
        <f t="shared" si="1"/>
        <v>0</v>
      </c>
      <c r="L18" s="75">
        <f t="shared" si="1"/>
        <v>0</v>
      </c>
      <c r="M18" s="75">
        <f t="shared" si="1"/>
        <v>0</v>
      </c>
      <c r="N18" s="75">
        <f t="shared" si="1"/>
        <v>0</v>
      </c>
      <c r="O18" s="75">
        <f t="shared" si="1"/>
        <v>0</v>
      </c>
      <c r="P18" s="75">
        <f t="shared" si="1"/>
        <v>0</v>
      </c>
      <c r="Q18" s="75">
        <f t="shared" si="1"/>
        <v>0</v>
      </c>
      <c r="R18" s="75">
        <f t="shared" si="1"/>
        <v>0</v>
      </c>
      <c r="S18" s="75">
        <f>S17+Q18</f>
        <v>0</v>
      </c>
      <c r="T18" s="75">
        <f>T17+S18</f>
        <v>0</v>
      </c>
      <c r="U18" s="75">
        <f>U17+T18</f>
        <v>0</v>
      </c>
      <c r="V18" s="75">
        <f>V17+U18</f>
        <v>0</v>
      </c>
      <c r="W18" s="75"/>
      <c r="X18" s="24">
        <f>R18</f>
        <v>0</v>
      </c>
      <c r="Y18" s="24">
        <f>S17+T17+U17+V17</f>
        <v>0</v>
      </c>
      <c r="Z18" s="24"/>
      <c r="AA18" s="24"/>
      <c r="AB18" s="24"/>
      <c r="AC18" s="72"/>
      <c r="AD18" s="72"/>
      <c r="AE18" s="72"/>
      <c r="AF18" s="72"/>
      <c r="AG18" s="27">
        <f>X18</f>
        <v>0</v>
      </c>
      <c r="AH18" s="28">
        <f>X18/18</f>
        <v>0</v>
      </c>
      <c r="AI18" s="10">
        <f>(S17+T17+U17+V17)/4</f>
        <v>0</v>
      </c>
      <c r="AJ18" s="10">
        <f>W17</f>
        <v>0</v>
      </c>
    </row>
    <row r="19" spans="1:36" x14ac:dyDescent="0.3">
      <c r="A19" s="82" t="s">
        <v>90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D19" s="4"/>
      <c r="AE19" s="4"/>
      <c r="AF19" s="4"/>
      <c r="AG19" s="4"/>
      <c r="AH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 t="s">
        <v>16</v>
      </c>
      <c r="X20" s="10"/>
      <c r="Y20" s="10"/>
      <c r="Z20" s="10"/>
      <c r="AA20" s="23" t="s">
        <v>29</v>
      </c>
      <c r="AB20" s="14"/>
      <c r="AC20" s="21"/>
    </row>
    <row r="21" spans="1:36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 t="s">
        <v>37</v>
      </c>
    </row>
    <row r="22" spans="1:36" x14ac:dyDescent="0.3">
      <c r="A22" s="75">
        <f>A21</f>
        <v>0</v>
      </c>
      <c r="B22" s="75">
        <f t="shared" ref="B22:R22" si="2">B21+A22</f>
        <v>0</v>
      </c>
      <c r="C22" s="75">
        <f t="shared" si="2"/>
        <v>0</v>
      </c>
      <c r="D22" s="75">
        <f t="shared" si="2"/>
        <v>0</v>
      </c>
      <c r="E22" s="75">
        <f t="shared" si="2"/>
        <v>0</v>
      </c>
      <c r="F22" s="75">
        <f t="shared" si="2"/>
        <v>0</v>
      </c>
      <c r="G22" s="75">
        <f t="shared" si="2"/>
        <v>0</v>
      </c>
      <c r="H22" s="75">
        <f t="shared" si="2"/>
        <v>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75">
        <f t="shared" si="2"/>
        <v>0</v>
      </c>
      <c r="M22" s="75">
        <f t="shared" si="2"/>
        <v>0</v>
      </c>
      <c r="N22" s="75">
        <f t="shared" si="2"/>
        <v>0</v>
      </c>
      <c r="O22" s="75">
        <f t="shared" si="2"/>
        <v>0</v>
      </c>
      <c r="P22" s="75">
        <f t="shared" si="2"/>
        <v>0</v>
      </c>
      <c r="Q22" s="75">
        <f t="shared" si="2"/>
        <v>0</v>
      </c>
      <c r="R22" s="75">
        <f t="shared" si="2"/>
        <v>0</v>
      </c>
      <c r="S22" s="75">
        <f>S21+Q22</f>
        <v>0</v>
      </c>
      <c r="T22" s="75">
        <f>T21+S22</f>
        <v>0</v>
      </c>
      <c r="U22" s="75">
        <f>U21+T22</f>
        <v>0</v>
      </c>
      <c r="V22" s="75">
        <f>V21+U22</f>
        <v>0</v>
      </c>
      <c r="W22" s="75"/>
      <c r="X22" s="24">
        <f>R22</f>
        <v>0</v>
      </c>
      <c r="Y22" s="24">
        <f>S21+T21+U21+V21</f>
        <v>0</v>
      </c>
      <c r="Z22" s="24"/>
      <c r="AA22" s="24"/>
      <c r="AB22" s="24"/>
      <c r="AC22" s="72"/>
      <c r="AD22" s="72"/>
      <c r="AE22" s="72"/>
      <c r="AF22" s="72"/>
      <c r="AG22" s="27">
        <f>X22</f>
        <v>0</v>
      </c>
      <c r="AH22" s="28">
        <f>X22/18</f>
        <v>0</v>
      </c>
      <c r="AI22" s="10">
        <f>(S21+T21+U21+V21)/4</f>
        <v>0</v>
      </c>
      <c r="AJ22" s="10">
        <f>W21</f>
        <v>0</v>
      </c>
    </row>
    <row r="23" spans="1:36" x14ac:dyDescent="0.3">
      <c r="A23" s="82" t="s">
        <v>71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D23" s="4"/>
      <c r="AE23" s="4"/>
      <c r="AF23" s="4"/>
      <c r="AG23" s="4"/>
      <c r="AH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D24" s="4"/>
      <c r="AE24" s="4"/>
      <c r="AF24" s="4"/>
      <c r="AG24" s="4"/>
      <c r="AH24" s="4"/>
    </row>
    <row r="25" spans="1:36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37"/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0</v>
      </c>
      <c r="B26" s="75">
        <f t="shared" ref="B26:R26" si="3">B25+A26</f>
        <v>0</v>
      </c>
      <c r="C26" s="75">
        <f t="shared" si="3"/>
        <v>0</v>
      </c>
      <c r="D26" s="75">
        <f t="shared" si="3"/>
        <v>0</v>
      </c>
      <c r="E26" s="75">
        <f t="shared" si="3"/>
        <v>0</v>
      </c>
      <c r="F26" s="75">
        <f t="shared" si="3"/>
        <v>0</v>
      </c>
      <c r="G26" s="75">
        <f t="shared" si="3"/>
        <v>0</v>
      </c>
      <c r="H26" s="75">
        <f t="shared" si="3"/>
        <v>0</v>
      </c>
      <c r="I26" s="75">
        <f t="shared" si="3"/>
        <v>0</v>
      </c>
      <c r="J26" s="75">
        <f t="shared" si="3"/>
        <v>0</v>
      </c>
      <c r="K26" s="75">
        <f t="shared" si="3"/>
        <v>0</v>
      </c>
      <c r="L26" s="75">
        <f t="shared" si="3"/>
        <v>0</v>
      </c>
      <c r="M26" s="75">
        <f t="shared" si="3"/>
        <v>0</v>
      </c>
      <c r="N26" s="75">
        <f t="shared" si="3"/>
        <v>0</v>
      </c>
      <c r="O26" s="75">
        <f t="shared" si="3"/>
        <v>0</v>
      </c>
      <c r="P26" s="75">
        <f t="shared" si="3"/>
        <v>0</v>
      </c>
      <c r="Q26" s="75">
        <f t="shared" si="3"/>
        <v>0</v>
      </c>
      <c r="R26" s="75">
        <f t="shared" si="3"/>
        <v>0</v>
      </c>
      <c r="S26" s="75">
        <f>S25+Q26</f>
        <v>0</v>
      </c>
      <c r="T26" s="75">
        <f>T25+S26</f>
        <v>0</v>
      </c>
      <c r="U26" s="75">
        <f>U25+T26</f>
        <v>0</v>
      </c>
      <c r="V26" s="75">
        <f>V25+U26</f>
        <v>0</v>
      </c>
      <c r="W26" s="75"/>
      <c r="X26" s="24">
        <f>R26</f>
        <v>0</v>
      </c>
      <c r="Y26" s="24">
        <f>S25+T25+U25+V25</f>
        <v>0</v>
      </c>
      <c r="Z26" s="24"/>
      <c r="AA26" s="24"/>
      <c r="AB26" s="24"/>
      <c r="AC26" s="72"/>
      <c r="AD26" s="72"/>
      <c r="AE26" s="72"/>
      <c r="AF26" s="72"/>
      <c r="AG26" s="27">
        <f>X26</f>
        <v>0</v>
      </c>
      <c r="AH26" s="28">
        <f>X26/18</f>
        <v>0</v>
      </c>
      <c r="AI26" s="10">
        <f>(S25+T25+U25+V25)/4</f>
        <v>0</v>
      </c>
      <c r="AJ26" s="10">
        <f>W25</f>
        <v>0</v>
      </c>
    </row>
    <row r="27" spans="1:36" x14ac:dyDescent="0.3">
      <c r="A27" s="82" t="s">
        <v>67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D27" s="4"/>
      <c r="AE27" s="4"/>
      <c r="AF27" s="4"/>
      <c r="AG27" s="4"/>
      <c r="AH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37">
        <v>18</v>
      </c>
      <c r="S28" s="38">
        <v>19</v>
      </c>
      <c r="T28" s="38">
        <v>20</v>
      </c>
      <c r="U28" s="38">
        <v>21</v>
      </c>
      <c r="V28" s="38">
        <v>22</v>
      </c>
      <c r="W28" s="37" t="s">
        <v>16</v>
      </c>
      <c r="X28" s="10"/>
      <c r="Y28" s="10"/>
      <c r="Z28" s="10"/>
      <c r="AA28" s="23" t="s">
        <v>29</v>
      </c>
      <c r="AB28" s="14"/>
      <c r="AC28" s="21"/>
    </row>
    <row r="29" spans="1:36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37"/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0</v>
      </c>
      <c r="B30" s="75">
        <f t="shared" ref="B30:R30" si="4">B29+A30</f>
        <v>0</v>
      </c>
      <c r="C30" s="75">
        <f t="shared" si="4"/>
        <v>0</v>
      </c>
      <c r="D30" s="75">
        <f t="shared" si="4"/>
        <v>0</v>
      </c>
      <c r="E30" s="75">
        <f t="shared" si="4"/>
        <v>0</v>
      </c>
      <c r="F30" s="75">
        <f t="shared" si="4"/>
        <v>0</v>
      </c>
      <c r="G30" s="75">
        <f t="shared" si="4"/>
        <v>0</v>
      </c>
      <c r="H30" s="75">
        <f t="shared" si="4"/>
        <v>0</v>
      </c>
      <c r="I30" s="75">
        <f t="shared" si="4"/>
        <v>0</v>
      </c>
      <c r="J30" s="75">
        <f t="shared" si="4"/>
        <v>0</v>
      </c>
      <c r="K30" s="75">
        <f t="shared" si="4"/>
        <v>0</v>
      </c>
      <c r="L30" s="75">
        <f t="shared" si="4"/>
        <v>0</v>
      </c>
      <c r="M30" s="75">
        <f t="shared" si="4"/>
        <v>0</v>
      </c>
      <c r="N30" s="75">
        <f t="shared" si="4"/>
        <v>0</v>
      </c>
      <c r="O30" s="75">
        <f t="shared" si="4"/>
        <v>0</v>
      </c>
      <c r="P30" s="75">
        <f t="shared" si="4"/>
        <v>0</v>
      </c>
      <c r="Q30" s="75">
        <f t="shared" si="4"/>
        <v>0</v>
      </c>
      <c r="R30" s="75">
        <f t="shared" si="4"/>
        <v>0</v>
      </c>
      <c r="S30" s="75">
        <f>S29+Q30</f>
        <v>0</v>
      </c>
      <c r="T30" s="75">
        <f>T29+S30</f>
        <v>0</v>
      </c>
      <c r="U30" s="75">
        <f>U29+T30</f>
        <v>0</v>
      </c>
      <c r="V30" s="75">
        <f>V29+U30</f>
        <v>0</v>
      </c>
      <c r="W30" s="75"/>
      <c r="X30" s="24">
        <f>R30</f>
        <v>0</v>
      </c>
      <c r="Y30" s="24">
        <f>S29+T29+U29+V29</f>
        <v>0</v>
      </c>
      <c r="Z30" s="24"/>
      <c r="AA30" s="24"/>
      <c r="AB30" s="24"/>
      <c r="AC30" s="72"/>
      <c r="AD30" s="72"/>
      <c r="AE30" s="72"/>
      <c r="AF30" s="72"/>
      <c r="AG30" s="27">
        <f>X30</f>
        <v>0</v>
      </c>
      <c r="AH30" s="28">
        <f>X30/18</f>
        <v>0</v>
      </c>
      <c r="AI30" s="10">
        <f>(S29+T29+U29+V29)/4</f>
        <v>0</v>
      </c>
      <c r="AJ30" s="10">
        <f>W29</f>
        <v>0</v>
      </c>
    </row>
    <row r="31" spans="1:36" x14ac:dyDescent="0.3">
      <c r="A31" s="82" t="s">
        <v>62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D31" s="4"/>
      <c r="AE31" s="4"/>
      <c r="AF31" s="4"/>
      <c r="AG31" s="4"/>
      <c r="AH31" s="4"/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37">
        <v>18</v>
      </c>
      <c r="S32" s="38">
        <v>19</v>
      </c>
      <c r="T32" s="38">
        <v>20</v>
      </c>
      <c r="U32" s="38">
        <v>21</v>
      </c>
      <c r="V32" s="38">
        <v>22</v>
      </c>
      <c r="W32" s="37" t="s">
        <v>16</v>
      </c>
      <c r="X32" s="10"/>
      <c r="Y32" s="10"/>
      <c r="Z32" s="10"/>
      <c r="AA32" s="23" t="s">
        <v>29</v>
      </c>
      <c r="AB32" s="14"/>
      <c r="AC32" s="21"/>
    </row>
    <row r="33" spans="1:36" x14ac:dyDescent="0.3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37"/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0</v>
      </c>
      <c r="B34" s="75">
        <f t="shared" ref="B34:R34" si="5">B33+A34</f>
        <v>0</v>
      </c>
      <c r="C34" s="75">
        <f t="shared" si="5"/>
        <v>0</v>
      </c>
      <c r="D34" s="75">
        <f t="shared" si="5"/>
        <v>0</v>
      </c>
      <c r="E34" s="75">
        <f t="shared" si="5"/>
        <v>0</v>
      </c>
      <c r="F34" s="75">
        <f t="shared" si="5"/>
        <v>0</v>
      </c>
      <c r="G34" s="75">
        <f t="shared" si="5"/>
        <v>0</v>
      </c>
      <c r="H34" s="75">
        <f t="shared" si="5"/>
        <v>0</v>
      </c>
      <c r="I34" s="75">
        <f t="shared" si="5"/>
        <v>0</v>
      </c>
      <c r="J34" s="75">
        <f t="shared" si="5"/>
        <v>0</v>
      </c>
      <c r="K34" s="75">
        <f t="shared" si="5"/>
        <v>0</v>
      </c>
      <c r="L34" s="75">
        <f t="shared" si="5"/>
        <v>0</v>
      </c>
      <c r="M34" s="75">
        <f t="shared" si="5"/>
        <v>0</v>
      </c>
      <c r="N34" s="75">
        <f t="shared" si="5"/>
        <v>0</v>
      </c>
      <c r="O34" s="75">
        <f t="shared" si="5"/>
        <v>0</v>
      </c>
      <c r="P34" s="75">
        <f t="shared" si="5"/>
        <v>0</v>
      </c>
      <c r="Q34" s="75">
        <f t="shared" si="5"/>
        <v>0</v>
      </c>
      <c r="R34" s="75">
        <f t="shared" si="5"/>
        <v>0</v>
      </c>
      <c r="S34" s="75">
        <f>S33+Q34</f>
        <v>0</v>
      </c>
      <c r="T34" s="75">
        <f>T33+S34</f>
        <v>0</v>
      </c>
      <c r="U34" s="75">
        <f>U33+T34</f>
        <v>0</v>
      </c>
      <c r="V34" s="75">
        <f>V33+U34</f>
        <v>0</v>
      </c>
      <c r="W34" s="75"/>
      <c r="X34" s="24">
        <f>R34</f>
        <v>0</v>
      </c>
      <c r="Y34" s="24">
        <f>S33+T33+U33+V33</f>
        <v>0</v>
      </c>
      <c r="Z34" s="24"/>
      <c r="AA34" s="24"/>
      <c r="AB34" s="24"/>
      <c r="AC34" s="72"/>
      <c r="AD34" s="72"/>
      <c r="AE34" s="72"/>
      <c r="AF34" s="72"/>
      <c r="AG34" s="27">
        <f>X34</f>
        <v>0</v>
      </c>
      <c r="AH34" s="28">
        <f>X34/18</f>
        <v>0</v>
      </c>
      <c r="AI34" s="10">
        <f>(S33+T33+U33+V33)/4</f>
        <v>0</v>
      </c>
      <c r="AJ34" s="10">
        <f>W33</f>
        <v>0</v>
      </c>
    </row>
    <row r="36" spans="1:36" x14ac:dyDescent="0.3">
      <c r="AG36" s="4"/>
    </row>
    <row r="37" spans="1:36" x14ac:dyDescent="0.3">
      <c r="X37" s="97"/>
      <c r="Y37" s="97"/>
      <c r="Z37" s="97"/>
      <c r="AA37" s="97"/>
      <c r="AB37" s="97"/>
      <c r="AC37" s="97"/>
      <c r="AD37" s="97"/>
      <c r="AE37" s="104"/>
      <c r="AF37" s="104"/>
      <c r="AG37" s="104"/>
      <c r="AH37" s="97"/>
      <c r="AI37" s="104"/>
      <c r="AJ37" s="97"/>
    </row>
    <row r="38" spans="1:36" x14ac:dyDescent="0.3">
      <c r="X38" s="136" t="s">
        <v>63</v>
      </c>
      <c r="Y38" s="136"/>
      <c r="Z38" s="97"/>
      <c r="AA38" s="97"/>
      <c r="AB38" s="97"/>
      <c r="AC38" s="137" t="s">
        <v>66</v>
      </c>
      <c r="AD38" s="137" t="s">
        <v>39</v>
      </c>
      <c r="AE38" s="138" t="s">
        <v>33</v>
      </c>
      <c r="AF38" s="138" t="s">
        <v>34</v>
      </c>
      <c r="AG38" s="138" t="s">
        <v>40</v>
      </c>
      <c r="AH38" s="138" t="s">
        <v>6</v>
      </c>
      <c r="AI38" s="138" t="s">
        <v>36</v>
      </c>
      <c r="AJ38" s="138" t="s">
        <v>37</v>
      </c>
    </row>
    <row r="39" spans="1:36" x14ac:dyDescent="0.3">
      <c r="X39" s="139" t="s">
        <v>64</v>
      </c>
      <c r="Y39" s="78">
        <f>Y34+Y30+Y26+Y22+Y18+Y14/1</f>
        <v>0</v>
      </c>
      <c r="Z39" s="97"/>
      <c r="AA39" s="97"/>
      <c r="AB39" s="97"/>
      <c r="AC39" s="141">
        <f>SUM(AC34, AC30,AC26,AC22,AC18, AC14)</f>
        <v>0</v>
      </c>
      <c r="AD39" s="140">
        <f>(AD14+AD18+AD22+AD26+AD30+AD34)/1</f>
        <v>0</v>
      </c>
      <c r="AE39" s="140">
        <f>(AE14+AE18+AE22+AE26+AE30+AE34)</f>
        <v>0</v>
      </c>
      <c r="AF39" s="140">
        <f>(AF14+AF18+AF22+AF26+AF30+AF34)</f>
        <v>0</v>
      </c>
      <c r="AG39" s="140">
        <f>(AG14+AG18+AG22+AG26+AG30+AG34)/1</f>
        <v>0</v>
      </c>
      <c r="AH39" s="140">
        <f t="shared" ref="AH39:AJ39" si="6">(AH14+AH18+AH22+AH26+AH30+AH34)/1</f>
        <v>0</v>
      </c>
      <c r="AI39" s="140">
        <f t="shared" si="6"/>
        <v>0</v>
      </c>
      <c r="AJ39" s="140">
        <f t="shared" si="6"/>
        <v>0</v>
      </c>
    </row>
    <row r="40" spans="1:36" x14ac:dyDescent="0.3">
      <c r="AC40" s="29" t="s">
        <v>121</v>
      </c>
      <c r="AD40" s="29"/>
      <c r="AE40" s="29"/>
      <c r="AF40" s="29"/>
      <c r="AG40" s="29"/>
      <c r="AH40" s="29"/>
      <c r="AI40" s="29"/>
    </row>
    <row r="41" spans="1:36" x14ac:dyDescent="0.3">
      <c r="AC41" s="4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J109"/>
  <sheetViews>
    <sheetView topLeftCell="A15" workbookViewId="0">
      <selection activeCell="AC19" sqref="AC19"/>
    </sheetView>
  </sheetViews>
  <sheetFormatPr defaultColWidth="9.109375" defaultRowHeight="13.8" x14ac:dyDescent="0.3"/>
  <cols>
    <col min="1" max="9" width="4" style="4" bestFit="1" customWidth="1"/>
    <col min="10" max="20" width="5" style="4" bestFit="1" customWidth="1"/>
    <col min="21" max="22" width="5" style="4" customWidth="1"/>
    <col min="23" max="23" width="3.109375" style="4" bestFit="1" customWidth="1"/>
    <col min="24" max="24" width="7" style="4" bestFit="1" customWidth="1"/>
    <col min="25" max="25" width="7.5546875" style="4" bestFit="1" customWidth="1"/>
    <col min="26" max="26" width="2.6640625" style="4" customWidth="1"/>
    <col min="27" max="27" width="7.21875" style="4" bestFit="1" customWidth="1"/>
    <col min="28" max="28" width="4.5546875" style="4" bestFit="1" customWidth="1"/>
    <col min="29" max="29" width="6.44140625" style="4" bestFit="1" customWidth="1"/>
    <col min="30" max="30" width="8.6640625" style="4" bestFit="1" customWidth="1"/>
    <col min="31" max="31" width="8.2187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160" t="s">
        <v>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2"/>
      <c r="AC1" s="162"/>
      <c r="AD1" s="162"/>
      <c r="AE1" s="162"/>
      <c r="AF1" s="162"/>
      <c r="AG1" s="162"/>
      <c r="AH1" s="162"/>
      <c r="AI1" s="162"/>
      <c r="AJ1" s="162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AE106</f>
        <v>38</v>
      </c>
      <c r="H2" s="31"/>
      <c r="I2" s="7"/>
      <c r="J2" s="6" t="s">
        <v>1</v>
      </c>
      <c r="K2" s="6"/>
      <c r="L2" s="6"/>
      <c r="M2" s="6"/>
      <c r="N2" s="6"/>
      <c r="O2" s="6"/>
      <c r="P2" s="31">
        <v>110</v>
      </c>
      <c r="Q2" s="31"/>
      <c r="R2" s="155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35">
        <v>180</v>
      </c>
      <c r="H3" s="35"/>
      <c r="I3" s="9"/>
      <c r="J3" s="12" t="s">
        <v>3</v>
      </c>
      <c r="K3" s="12"/>
      <c r="L3" s="12"/>
      <c r="M3" s="12"/>
      <c r="N3" s="12"/>
      <c r="O3" s="12"/>
      <c r="P3" s="35" t="s">
        <v>92</v>
      </c>
      <c r="Q3" s="35"/>
      <c r="R3" s="156"/>
      <c r="S3" s="9"/>
      <c r="T3" s="14"/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35">
        <v>5</v>
      </c>
      <c r="H4" s="35"/>
      <c r="I4" s="9"/>
      <c r="J4" s="12" t="s">
        <v>5</v>
      </c>
      <c r="K4" s="12"/>
      <c r="L4" s="12"/>
      <c r="M4" s="12"/>
      <c r="N4" s="12"/>
      <c r="O4" s="12"/>
      <c r="P4" s="35">
        <f>AI106</f>
        <v>33.214285714285715</v>
      </c>
      <c r="Q4" s="35"/>
      <c r="R4" s="156"/>
      <c r="S4" s="9"/>
      <c r="T4" s="9"/>
      <c r="U4" s="14" t="s">
        <v>102</v>
      </c>
      <c r="V4" s="12"/>
      <c r="W4" s="12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35">
        <f>AH106</f>
        <v>74.239495798319325</v>
      </c>
      <c r="H5" s="35"/>
      <c r="I5" s="9"/>
      <c r="J5" s="12" t="s">
        <v>7</v>
      </c>
      <c r="K5" s="12"/>
      <c r="L5" s="12"/>
      <c r="M5" s="12"/>
      <c r="N5" s="12"/>
      <c r="O5" s="12"/>
      <c r="P5" s="35">
        <v>39</v>
      </c>
      <c r="Q5" s="35"/>
      <c r="R5" s="156"/>
      <c r="S5" s="9"/>
      <c r="T5" s="9"/>
      <c r="U5" s="69" t="s">
        <v>103</v>
      </c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35">
        <v>1744</v>
      </c>
      <c r="H6" s="35"/>
      <c r="I6" s="9"/>
      <c r="J6" s="12" t="s">
        <v>9</v>
      </c>
      <c r="K6" s="12"/>
      <c r="L6" s="12"/>
      <c r="M6" s="12"/>
      <c r="N6" s="12"/>
      <c r="O6" s="12"/>
      <c r="P6" s="35" t="s">
        <v>43</v>
      </c>
      <c r="Q6" s="35"/>
      <c r="R6" s="156"/>
      <c r="S6" s="9"/>
      <c r="T6" s="9"/>
      <c r="U6" s="69" t="s">
        <v>104</v>
      </c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35">
        <v>1024</v>
      </c>
      <c r="H7" s="35"/>
      <c r="I7" s="9"/>
      <c r="J7" s="12" t="s">
        <v>11</v>
      </c>
      <c r="K7" s="12"/>
      <c r="L7" s="12"/>
      <c r="M7" s="12"/>
      <c r="N7" s="12"/>
      <c r="O7" s="12"/>
      <c r="P7" s="35">
        <v>13.1</v>
      </c>
      <c r="Q7" s="35"/>
      <c r="R7" s="156"/>
      <c r="S7" s="9"/>
      <c r="T7" s="9"/>
      <c r="U7" s="69" t="s">
        <v>142</v>
      </c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35">
        <f>Y106</f>
        <v>1406.1904761904761</v>
      </c>
      <c r="H8" s="35"/>
      <c r="I8" s="9"/>
      <c r="J8" s="12" t="s">
        <v>13</v>
      </c>
      <c r="K8" s="12"/>
      <c r="L8" s="12"/>
      <c r="M8" s="12"/>
      <c r="N8" s="12"/>
      <c r="O8" s="12"/>
      <c r="P8" s="35">
        <f>AF106</f>
        <v>56</v>
      </c>
      <c r="Q8" s="35"/>
      <c r="R8" s="156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54">
        <f>AC106</f>
        <v>2210</v>
      </c>
      <c r="H9" s="154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65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24"/>
      <c r="AD14" s="24"/>
      <c r="AG14" s="27">
        <f>X14</f>
        <v>0</v>
      </c>
      <c r="AH14" s="28">
        <f>AG14/18</f>
        <v>0</v>
      </c>
      <c r="AI14" s="28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'[1]2023'!$F$14</f>
        <v>55</v>
      </c>
      <c r="B17" s="75">
        <f>'[1]2023'!$F$66</f>
        <v>62</v>
      </c>
      <c r="C17" s="75">
        <f>'[1]2023'!$F$119</f>
        <v>70</v>
      </c>
      <c r="D17" s="75">
        <f>'[1]2023'!$F$172</f>
        <v>92</v>
      </c>
      <c r="E17" s="75">
        <f>'[1]2023'!$F$225</f>
        <v>86</v>
      </c>
      <c r="F17" s="75">
        <f>'[1]2023'!$F$278</f>
        <v>94</v>
      </c>
      <c r="G17" s="75">
        <f>'[1]2023'!$F$331</f>
        <v>70</v>
      </c>
      <c r="H17" s="75">
        <f>'[1]2023'!$F$384</f>
        <v>57</v>
      </c>
      <c r="I17" s="75">
        <f>'[1]2023'!$F$437</f>
        <v>66</v>
      </c>
      <c r="J17" s="75">
        <f>'[1]2023'!$F$490</f>
        <v>25</v>
      </c>
      <c r="K17" s="74">
        <v>101</v>
      </c>
      <c r="L17" s="75">
        <f>'[1]2023'!$F$596</f>
        <v>76</v>
      </c>
      <c r="M17" s="75">
        <f>'[1]2023'!$F$649</f>
        <v>48</v>
      </c>
      <c r="N17" s="75">
        <f>'[1]2023'!$F$702</f>
        <v>74</v>
      </c>
      <c r="O17" s="75">
        <f>'[1]2023'!$F$755</f>
        <v>99</v>
      </c>
      <c r="P17" s="75">
        <f>'[1]2023'!$F$808</f>
        <v>71</v>
      </c>
      <c r="Q17" s="75">
        <f>'[1]2023'!$F$861</f>
        <v>35</v>
      </c>
      <c r="R17" s="75">
        <f>'[1]2023'!$F$914</f>
        <v>90</v>
      </c>
      <c r="S17" s="75">
        <f>'[1]2023'!$F$967</f>
        <v>13</v>
      </c>
      <c r="T17" s="75">
        <f>'[1]2023'!$F$1020</f>
        <v>35</v>
      </c>
      <c r="U17" s="75">
        <f>'[1]2023'!$F$1073</f>
        <v>0</v>
      </c>
      <c r="V17" s="75">
        <f>'[1]2023'!$F$1126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65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55</v>
      </c>
      <c r="B18" s="75">
        <f t="shared" ref="B18:R18" si="1">B17+A18</f>
        <v>117</v>
      </c>
      <c r="C18" s="75">
        <f t="shared" si="1"/>
        <v>187</v>
      </c>
      <c r="D18" s="75">
        <f t="shared" si="1"/>
        <v>279</v>
      </c>
      <c r="E18" s="75">
        <f t="shared" si="1"/>
        <v>365</v>
      </c>
      <c r="F18" s="75">
        <f t="shared" si="1"/>
        <v>459</v>
      </c>
      <c r="G18" s="75">
        <f t="shared" si="1"/>
        <v>529</v>
      </c>
      <c r="H18" s="75">
        <f t="shared" si="1"/>
        <v>586</v>
      </c>
      <c r="I18" s="75">
        <f t="shared" si="1"/>
        <v>652</v>
      </c>
      <c r="J18" s="75">
        <f t="shared" si="1"/>
        <v>677</v>
      </c>
      <c r="K18" s="75">
        <f t="shared" si="1"/>
        <v>778</v>
      </c>
      <c r="L18" s="75">
        <f t="shared" si="1"/>
        <v>854</v>
      </c>
      <c r="M18" s="75">
        <f t="shared" si="1"/>
        <v>902</v>
      </c>
      <c r="N18" s="75">
        <f t="shared" si="1"/>
        <v>976</v>
      </c>
      <c r="O18" s="75">
        <f t="shared" si="1"/>
        <v>1075</v>
      </c>
      <c r="P18" s="75">
        <f t="shared" si="1"/>
        <v>1146</v>
      </c>
      <c r="Q18" s="75">
        <f t="shared" si="1"/>
        <v>1181</v>
      </c>
      <c r="R18" s="75">
        <f t="shared" si="1"/>
        <v>1271</v>
      </c>
      <c r="S18" s="75">
        <f>S17+R18</f>
        <v>1284</v>
      </c>
      <c r="T18" s="75">
        <f>T17+S18</f>
        <v>1319</v>
      </c>
      <c r="U18" s="75">
        <f>U17+T18</f>
        <v>1319</v>
      </c>
      <c r="V18" s="75">
        <f>V17+U18</f>
        <v>1319</v>
      </c>
      <c r="W18" s="75"/>
      <c r="X18" s="24">
        <f>R18</f>
        <v>1271</v>
      </c>
      <c r="Y18" s="24">
        <f>S17+T17+U17+V17</f>
        <v>48</v>
      </c>
      <c r="Z18" s="24"/>
      <c r="AA18" s="24"/>
      <c r="AB18" s="24">
        <v>101</v>
      </c>
      <c r="AC18" s="24">
        <v>20</v>
      </c>
      <c r="AD18" s="24"/>
      <c r="AE18" s="10">
        <v>1</v>
      </c>
      <c r="AF18" s="10">
        <v>1</v>
      </c>
      <c r="AG18" s="27">
        <f>X18</f>
        <v>1271</v>
      </c>
      <c r="AH18" s="28">
        <f>AG18/18</f>
        <v>70.611111111111114</v>
      </c>
      <c r="AI18" s="28">
        <f>Y18/4</f>
        <v>12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'[1]2022'!$F$14</f>
        <v>72</v>
      </c>
      <c r="B21" s="75">
        <f>'[1]2022'!$F$66</f>
        <v>124</v>
      </c>
      <c r="C21" s="75">
        <f>'[1]2022'!$F$119</f>
        <v>77</v>
      </c>
      <c r="D21" s="75">
        <f>'[1]2022'!$F$172</f>
        <v>58</v>
      </c>
      <c r="E21" s="75">
        <f>'[1]2022'!$F$225</f>
        <v>113</v>
      </c>
      <c r="F21" s="74">
        <v>86</v>
      </c>
      <c r="G21" s="75">
        <f>'[1]2022'!$F$331</f>
        <v>87</v>
      </c>
      <c r="H21" s="75">
        <f>'[1]2022'!$F$384</f>
        <v>86</v>
      </c>
      <c r="I21" s="75">
        <f>'[1]2022'!$F$437</f>
        <v>42</v>
      </c>
      <c r="J21" s="75">
        <f>'[1]2022'!$F$490</f>
        <v>62</v>
      </c>
      <c r="K21" s="75">
        <f>'[1]2022'!$F$543</f>
        <v>67</v>
      </c>
      <c r="L21" s="75">
        <f>'[1]2022'!$F$596</f>
        <v>53</v>
      </c>
      <c r="M21" s="75">
        <f>'[1]2022'!$F$649</f>
        <v>95</v>
      </c>
      <c r="N21" s="75">
        <f>'[1]2022'!$F$702</f>
        <v>100</v>
      </c>
      <c r="O21" s="75">
        <f>'[1]2022'!$F$755</f>
        <v>81</v>
      </c>
      <c r="P21" s="75">
        <f>'[1]2022'!$F$808</f>
        <v>60</v>
      </c>
      <c r="Q21" s="75">
        <f>'[1]2022'!$F$861</f>
        <v>37</v>
      </c>
      <c r="R21" s="75">
        <f>'[1]2022'!$F$914</f>
        <v>86</v>
      </c>
      <c r="S21" s="75">
        <f>'[1]2022'!$F$967</f>
        <v>94</v>
      </c>
      <c r="T21" s="75">
        <f>'[1]2022'!$F$1020</f>
        <v>24</v>
      </c>
      <c r="U21" s="75">
        <f>'[1]2022'!$F$1073</f>
        <v>21</v>
      </c>
      <c r="V21" s="75">
        <f>'[1]2022'!$F$1126</f>
        <v>21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65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72</v>
      </c>
      <c r="B22" s="75">
        <f t="shared" ref="B22:Q22" si="2">B21+A22</f>
        <v>196</v>
      </c>
      <c r="C22" s="75">
        <f t="shared" si="2"/>
        <v>273</v>
      </c>
      <c r="D22" s="75">
        <f t="shared" si="2"/>
        <v>331</v>
      </c>
      <c r="E22" s="75">
        <f t="shared" si="2"/>
        <v>444</v>
      </c>
      <c r="F22" s="75">
        <f t="shared" si="2"/>
        <v>530</v>
      </c>
      <c r="G22" s="75">
        <f t="shared" si="2"/>
        <v>617</v>
      </c>
      <c r="H22" s="75">
        <f t="shared" si="2"/>
        <v>703</v>
      </c>
      <c r="I22" s="75">
        <f t="shared" si="2"/>
        <v>745</v>
      </c>
      <c r="J22" s="75">
        <f t="shared" si="2"/>
        <v>807</v>
      </c>
      <c r="K22" s="75">
        <f t="shared" si="2"/>
        <v>874</v>
      </c>
      <c r="L22" s="75">
        <f t="shared" si="2"/>
        <v>927</v>
      </c>
      <c r="M22" s="75">
        <f t="shared" si="2"/>
        <v>1022</v>
      </c>
      <c r="N22" s="75">
        <f t="shared" si="2"/>
        <v>1122</v>
      </c>
      <c r="O22" s="75">
        <f t="shared" si="2"/>
        <v>1203</v>
      </c>
      <c r="P22" s="75">
        <f t="shared" si="2"/>
        <v>1263</v>
      </c>
      <c r="Q22" s="75">
        <f t="shared" si="2"/>
        <v>1300</v>
      </c>
      <c r="R22" s="75">
        <f>R21+Q22</f>
        <v>1386</v>
      </c>
      <c r="S22" s="75">
        <f>S21+R22</f>
        <v>1480</v>
      </c>
      <c r="T22" s="75">
        <f>T21+S22</f>
        <v>1504</v>
      </c>
      <c r="U22" s="75">
        <f>U21+T22</f>
        <v>1525</v>
      </c>
      <c r="V22" s="75">
        <f>V21+U22</f>
        <v>1546</v>
      </c>
      <c r="W22" s="75"/>
      <c r="X22" s="24">
        <f>R22</f>
        <v>1386</v>
      </c>
      <c r="Y22" s="24">
        <f>S21+T21+U21+V21</f>
        <v>160</v>
      </c>
      <c r="Z22" s="24"/>
      <c r="AA22" s="24">
        <v>37</v>
      </c>
      <c r="AB22" s="24">
        <v>124</v>
      </c>
      <c r="AC22" s="24">
        <v>160</v>
      </c>
      <c r="AD22" s="24">
        <v>3</v>
      </c>
      <c r="AE22" s="10">
        <v>1</v>
      </c>
      <c r="AF22" s="10">
        <v>3</v>
      </c>
      <c r="AG22" s="27">
        <f>X22</f>
        <v>1386</v>
      </c>
      <c r="AH22" s="28">
        <f>AG22/18</f>
        <v>77</v>
      </c>
      <c r="AI22" s="28">
        <f>Y22/4</f>
        <v>40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49</v>
      </c>
      <c r="B25" s="168">
        <v>118</v>
      </c>
      <c r="C25" s="75">
        <v>87</v>
      </c>
      <c r="D25" s="75">
        <v>69</v>
      </c>
      <c r="E25" s="75">
        <v>23</v>
      </c>
      <c r="F25" s="75">
        <v>92</v>
      </c>
      <c r="G25" s="75">
        <f>'[1]2021'!$F$331</f>
        <v>68</v>
      </c>
      <c r="H25" s="75">
        <f>'[1]2021'!$F$384</f>
        <v>40</v>
      </c>
      <c r="I25" s="75">
        <f>'[1]2021'!$F$437</f>
        <v>19</v>
      </c>
      <c r="J25" s="75">
        <f>'[1]2021'!$F$490</f>
        <v>50</v>
      </c>
      <c r="K25" s="75">
        <f>'[1]2021'!$F$543</f>
        <v>86</v>
      </c>
      <c r="L25" s="75">
        <f>'[1]2021'!$F$596</f>
        <v>76</v>
      </c>
      <c r="M25" s="75">
        <f>'[1]2021'!$F$649</f>
        <v>109</v>
      </c>
      <c r="N25" s="74">
        <f>'[1]2021'!$F$702</f>
        <v>161</v>
      </c>
      <c r="O25" s="75">
        <f>'[1]2021'!$F$755</f>
        <v>71</v>
      </c>
      <c r="P25" s="75">
        <f>'[1]2021'!$F$808</f>
        <v>51</v>
      </c>
      <c r="Q25" s="75">
        <f>'[1]2021'!$F$861</f>
        <v>69</v>
      </c>
      <c r="R25" s="75">
        <f>'[1]2021'!$F$914</f>
        <v>110</v>
      </c>
      <c r="S25" s="75">
        <f>'[1]2021'!$F$967</f>
        <v>68</v>
      </c>
      <c r="T25" s="75">
        <f>'[1]2021'!$F$1020</f>
        <v>28</v>
      </c>
      <c r="U25" s="75">
        <f>'[1]2021'!$F$1073</f>
        <v>25</v>
      </c>
      <c r="V25" s="75">
        <f>'[1]2021'!$F$1126</f>
        <v>15</v>
      </c>
      <c r="W25" s="37">
        <f>'[1]2021'!$F$1181</f>
        <v>16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65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49</v>
      </c>
      <c r="B26" s="75">
        <f t="shared" ref="B26:R26" si="3">B25+A26</f>
        <v>167</v>
      </c>
      <c r="C26" s="75">
        <f t="shared" si="3"/>
        <v>254</v>
      </c>
      <c r="D26" s="75">
        <f t="shared" si="3"/>
        <v>323</v>
      </c>
      <c r="E26" s="75">
        <f t="shared" si="3"/>
        <v>346</v>
      </c>
      <c r="F26" s="75">
        <f t="shared" si="3"/>
        <v>438</v>
      </c>
      <c r="G26" s="75">
        <f t="shared" si="3"/>
        <v>506</v>
      </c>
      <c r="H26" s="75">
        <f t="shared" si="3"/>
        <v>546</v>
      </c>
      <c r="I26" s="75">
        <f t="shared" si="3"/>
        <v>565</v>
      </c>
      <c r="J26" s="75">
        <f t="shared" si="3"/>
        <v>615</v>
      </c>
      <c r="K26" s="75">
        <f t="shared" si="3"/>
        <v>701</v>
      </c>
      <c r="L26" s="75">
        <f t="shared" si="3"/>
        <v>777</v>
      </c>
      <c r="M26" s="75">
        <f t="shared" si="3"/>
        <v>886</v>
      </c>
      <c r="N26" s="75">
        <f t="shared" si="3"/>
        <v>1047</v>
      </c>
      <c r="O26" s="75">
        <f t="shared" si="3"/>
        <v>1118</v>
      </c>
      <c r="P26" s="75">
        <f t="shared" si="3"/>
        <v>1169</v>
      </c>
      <c r="Q26" s="75">
        <f t="shared" si="3"/>
        <v>1238</v>
      </c>
      <c r="R26" s="75">
        <f t="shared" si="3"/>
        <v>1348</v>
      </c>
      <c r="S26" s="75">
        <f>S25+R26</f>
        <v>1416</v>
      </c>
      <c r="T26" s="75">
        <f>T25+S26</f>
        <v>1444</v>
      </c>
      <c r="U26" s="75">
        <f>U25+T26</f>
        <v>1469</v>
      </c>
      <c r="V26" s="75">
        <f>V25+U26</f>
        <v>1484</v>
      </c>
      <c r="W26" s="75"/>
      <c r="X26" s="24">
        <f>R26</f>
        <v>1348</v>
      </c>
      <c r="Y26" s="24">
        <f>S25+T25+U25+V25</f>
        <v>136</v>
      </c>
      <c r="Z26" s="24"/>
      <c r="AA26" s="24">
        <v>19</v>
      </c>
      <c r="AB26" s="24">
        <v>161</v>
      </c>
      <c r="AC26" s="24">
        <v>20</v>
      </c>
      <c r="AD26" s="24">
        <v>6</v>
      </c>
      <c r="AE26" s="10">
        <v>1</v>
      </c>
      <c r="AF26" s="10">
        <v>4</v>
      </c>
      <c r="AG26" s="27">
        <f>X26</f>
        <v>1348</v>
      </c>
      <c r="AH26" s="28">
        <f>AG26/18</f>
        <v>74.888888888888886</v>
      </c>
      <c r="AI26" s="28">
        <f>Y26/4</f>
        <v>34</v>
      </c>
      <c r="AJ26" s="10">
        <f>W25</f>
        <v>16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D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AA28" s="23" t="s">
        <v>29</v>
      </c>
      <c r="AB28" s="14"/>
      <c r="AC28" s="69"/>
      <c r="AD28" s="69"/>
      <c r="AE28" s="4"/>
      <c r="AF28" s="4"/>
      <c r="AI28" s="4"/>
    </row>
    <row r="29" spans="1:36" x14ac:dyDescent="0.3">
      <c r="A29" s="75">
        <v>58</v>
      </c>
      <c r="B29" s="75">
        <v>67</v>
      </c>
      <c r="C29" s="75">
        <v>72</v>
      </c>
      <c r="D29" s="75">
        <v>72</v>
      </c>
      <c r="E29" s="75">
        <v>53</v>
      </c>
      <c r="F29" s="75">
        <v>40</v>
      </c>
      <c r="G29" s="75">
        <v>108</v>
      </c>
      <c r="H29" s="75">
        <v>55</v>
      </c>
      <c r="I29" s="75">
        <v>111</v>
      </c>
      <c r="J29" s="75">
        <v>71</v>
      </c>
      <c r="K29" s="75">
        <v>51</v>
      </c>
      <c r="L29" s="75">
        <v>38</v>
      </c>
      <c r="M29" s="75">
        <v>69</v>
      </c>
      <c r="N29" s="75">
        <v>104</v>
      </c>
      <c r="O29" s="75">
        <v>37</v>
      </c>
      <c r="P29" s="75">
        <v>107</v>
      </c>
      <c r="Q29" s="75">
        <v>63</v>
      </c>
      <c r="R29" s="151"/>
      <c r="S29" s="75">
        <v>40</v>
      </c>
      <c r="T29" s="75">
        <v>47</v>
      </c>
      <c r="U29" s="75">
        <v>40</v>
      </c>
      <c r="V29" s="75">
        <v>1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65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58</v>
      </c>
      <c r="B30" s="75">
        <f t="shared" ref="B30:Q30" si="4">B29+A30</f>
        <v>125</v>
      </c>
      <c r="C30" s="75">
        <f t="shared" si="4"/>
        <v>197</v>
      </c>
      <c r="D30" s="75">
        <f t="shared" si="4"/>
        <v>269</v>
      </c>
      <c r="E30" s="75">
        <f t="shared" si="4"/>
        <v>322</v>
      </c>
      <c r="F30" s="75">
        <f t="shared" si="4"/>
        <v>362</v>
      </c>
      <c r="G30" s="75">
        <f t="shared" si="4"/>
        <v>470</v>
      </c>
      <c r="H30" s="75">
        <f t="shared" si="4"/>
        <v>525</v>
      </c>
      <c r="I30" s="75">
        <f t="shared" si="4"/>
        <v>636</v>
      </c>
      <c r="J30" s="75">
        <f t="shared" si="4"/>
        <v>707</v>
      </c>
      <c r="K30" s="75">
        <f t="shared" si="4"/>
        <v>758</v>
      </c>
      <c r="L30" s="75">
        <f t="shared" si="4"/>
        <v>796</v>
      </c>
      <c r="M30" s="75">
        <f t="shared" si="4"/>
        <v>865</v>
      </c>
      <c r="N30" s="75">
        <f t="shared" si="4"/>
        <v>969</v>
      </c>
      <c r="O30" s="75">
        <f t="shared" si="4"/>
        <v>1006</v>
      </c>
      <c r="P30" s="75">
        <f t="shared" si="4"/>
        <v>1113</v>
      </c>
      <c r="Q30" s="75">
        <f t="shared" si="4"/>
        <v>1176</v>
      </c>
      <c r="R30" s="151"/>
      <c r="S30" s="75">
        <f>S29+Q30</f>
        <v>1216</v>
      </c>
      <c r="T30" s="75">
        <f>T29+S30</f>
        <v>1263</v>
      </c>
      <c r="U30" s="75">
        <f>U29+T30</f>
        <v>1303</v>
      </c>
      <c r="V30" s="75">
        <f>V29+U30</f>
        <v>1304</v>
      </c>
      <c r="W30" s="75"/>
      <c r="X30" s="24">
        <f>Q30</f>
        <v>1176</v>
      </c>
      <c r="Y30" s="24">
        <f>S29+T29+U29+V29</f>
        <v>128</v>
      </c>
      <c r="Z30" s="24"/>
      <c r="AA30" s="24">
        <v>37</v>
      </c>
      <c r="AB30" s="24">
        <v>111</v>
      </c>
      <c r="AC30" s="24">
        <v>0</v>
      </c>
      <c r="AD30" s="24">
        <v>8</v>
      </c>
      <c r="AE30" s="10">
        <v>0</v>
      </c>
      <c r="AF30" s="10">
        <v>4</v>
      </c>
      <c r="AG30" s="27">
        <f>X30</f>
        <v>1176</v>
      </c>
      <c r="AH30" s="28">
        <f>AG30/17</f>
        <v>69.17647058823529</v>
      </c>
      <c r="AI30" s="28">
        <f>Y30/4</f>
        <v>32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D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AA32" s="23" t="s">
        <v>29</v>
      </c>
      <c r="AB32" s="14"/>
      <c r="AC32" s="69"/>
      <c r="AD32" s="69"/>
      <c r="AE32" s="4"/>
      <c r="AF32" s="4"/>
      <c r="AI32" s="4"/>
    </row>
    <row r="33" spans="1:36" x14ac:dyDescent="0.3">
      <c r="A33" s="75">
        <v>94</v>
      </c>
      <c r="B33" s="75">
        <v>60</v>
      </c>
      <c r="C33" s="75">
        <v>82</v>
      </c>
      <c r="D33" s="74">
        <v>111</v>
      </c>
      <c r="E33" s="75">
        <v>88</v>
      </c>
      <c r="F33" s="75">
        <v>99</v>
      </c>
      <c r="G33" s="75">
        <v>131</v>
      </c>
      <c r="H33" s="75">
        <v>113</v>
      </c>
      <c r="I33" s="75">
        <v>80</v>
      </c>
      <c r="J33" s="75">
        <v>25</v>
      </c>
      <c r="K33" s="75">
        <v>71</v>
      </c>
      <c r="L33" s="75">
        <v>38</v>
      </c>
      <c r="M33" s="75">
        <v>88</v>
      </c>
      <c r="N33" s="75">
        <v>36</v>
      </c>
      <c r="O33" s="75">
        <v>86</v>
      </c>
      <c r="P33" s="75">
        <v>87</v>
      </c>
      <c r="Q33" s="75">
        <v>100</v>
      </c>
      <c r="R33" s="151"/>
      <c r="S33" s="75">
        <v>0</v>
      </c>
      <c r="T33" s="75">
        <v>61</v>
      </c>
      <c r="U33" s="75">
        <v>24</v>
      </c>
      <c r="V33" s="75">
        <v>3</v>
      </c>
      <c r="W33" s="75">
        <v>15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65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94</v>
      </c>
      <c r="B34" s="75">
        <f t="shared" ref="B34:Q34" si="5">B33+A34</f>
        <v>154</v>
      </c>
      <c r="C34" s="75">
        <f t="shared" si="5"/>
        <v>236</v>
      </c>
      <c r="D34" s="75">
        <f t="shared" si="5"/>
        <v>347</v>
      </c>
      <c r="E34" s="75">
        <f t="shared" si="5"/>
        <v>435</v>
      </c>
      <c r="F34" s="75">
        <f t="shared" si="5"/>
        <v>534</v>
      </c>
      <c r="G34" s="75">
        <f t="shared" si="5"/>
        <v>665</v>
      </c>
      <c r="H34" s="75">
        <f t="shared" si="5"/>
        <v>778</v>
      </c>
      <c r="I34" s="75">
        <f t="shared" si="5"/>
        <v>858</v>
      </c>
      <c r="J34" s="75">
        <f t="shared" si="5"/>
        <v>883</v>
      </c>
      <c r="K34" s="75">
        <f t="shared" si="5"/>
        <v>954</v>
      </c>
      <c r="L34" s="75">
        <f t="shared" si="5"/>
        <v>992</v>
      </c>
      <c r="M34" s="75">
        <f t="shared" si="5"/>
        <v>1080</v>
      </c>
      <c r="N34" s="75">
        <f t="shared" si="5"/>
        <v>1116</v>
      </c>
      <c r="O34" s="75">
        <f t="shared" si="5"/>
        <v>1202</v>
      </c>
      <c r="P34" s="75">
        <f t="shared" si="5"/>
        <v>1289</v>
      </c>
      <c r="Q34" s="75">
        <f t="shared" si="5"/>
        <v>1389</v>
      </c>
      <c r="R34" s="151"/>
      <c r="S34" s="75">
        <f>S33+Q34</f>
        <v>1389</v>
      </c>
      <c r="T34" s="75">
        <f>T33+S34</f>
        <v>1450</v>
      </c>
      <c r="U34" s="75">
        <f>U33+T34</f>
        <v>1474</v>
      </c>
      <c r="V34" s="75">
        <f>V33+U34</f>
        <v>1477</v>
      </c>
      <c r="W34" s="75"/>
      <c r="X34" s="24">
        <f>Q34</f>
        <v>1389</v>
      </c>
      <c r="Y34" s="24">
        <f>S33+T33+U33+V33</f>
        <v>88</v>
      </c>
      <c r="Z34" s="24"/>
      <c r="AA34" s="24">
        <v>25</v>
      </c>
      <c r="AB34" s="24">
        <v>131</v>
      </c>
      <c r="AC34" s="24">
        <v>130</v>
      </c>
      <c r="AD34" s="24">
        <v>3</v>
      </c>
      <c r="AE34" s="10">
        <v>1</v>
      </c>
      <c r="AF34" s="10">
        <v>3</v>
      </c>
      <c r="AG34" s="27">
        <f>X34</f>
        <v>1389</v>
      </c>
      <c r="AH34" s="28">
        <f>AG34/17</f>
        <v>81.705882352941174</v>
      </c>
      <c r="AI34" s="28">
        <f>Y34/4</f>
        <v>22</v>
      </c>
      <c r="AJ34" s="10">
        <f>W33</f>
        <v>15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D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Y36" s="4" t="s">
        <v>76</v>
      </c>
      <c r="AA36" s="23" t="s">
        <v>29</v>
      </c>
      <c r="AB36" s="14"/>
      <c r="AC36" s="69"/>
      <c r="AD36" s="69"/>
      <c r="AE36" s="4"/>
      <c r="AF36" s="4"/>
      <c r="AI36" s="4"/>
    </row>
    <row r="37" spans="1:36" x14ac:dyDescent="0.3">
      <c r="A37" s="75">
        <v>110</v>
      </c>
      <c r="B37" s="75">
        <v>31</v>
      </c>
      <c r="C37" s="146">
        <v>85</v>
      </c>
      <c r="D37" s="75">
        <v>121</v>
      </c>
      <c r="E37" s="74">
        <v>123</v>
      </c>
      <c r="F37" s="75">
        <v>61</v>
      </c>
      <c r="G37" s="75">
        <v>92</v>
      </c>
      <c r="H37" s="75">
        <v>53</v>
      </c>
      <c r="I37" s="75">
        <v>81</v>
      </c>
      <c r="J37" s="75">
        <v>41</v>
      </c>
      <c r="K37" s="75">
        <v>113</v>
      </c>
      <c r="L37" s="74">
        <v>110</v>
      </c>
      <c r="M37" s="75">
        <v>96</v>
      </c>
      <c r="N37" s="75">
        <v>57</v>
      </c>
      <c r="O37" s="75">
        <v>65</v>
      </c>
      <c r="P37" s="75">
        <v>39</v>
      </c>
      <c r="Q37" s="75">
        <v>97</v>
      </c>
      <c r="R37" s="151"/>
      <c r="S37" s="75">
        <v>16</v>
      </c>
      <c r="T37" s="75">
        <v>67</v>
      </c>
      <c r="U37" s="75">
        <v>23</v>
      </c>
      <c r="V37" s="75">
        <v>0</v>
      </c>
      <c r="W37" s="75">
        <v>1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65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110</v>
      </c>
      <c r="B38" s="75">
        <f t="shared" ref="B38:Q38" si="6">B37+A38</f>
        <v>141</v>
      </c>
      <c r="C38" s="75">
        <f t="shared" si="6"/>
        <v>226</v>
      </c>
      <c r="D38" s="75">
        <f t="shared" si="6"/>
        <v>347</v>
      </c>
      <c r="E38" s="75">
        <f t="shared" si="6"/>
        <v>470</v>
      </c>
      <c r="F38" s="75">
        <f t="shared" si="6"/>
        <v>531</v>
      </c>
      <c r="G38" s="75">
        <f t="shared" si="6"/>
        <v>623</v>
      </c>
      <c r="H38" s="75">
        <f t="shared" si="6"/>
        <v>676</v>
      </c>
      <c r="I38" s="75">
        <f t="shared" si="6"/>
        <v>757</v>
      </c>
      <c r="J38" s="75">
        <f t="shared" si="6"/>
        <v>798</v>
      </c>
      <c r="K38" s="75">
        <f t="shared" si="6"/>
        <v>911</v>
      </c>
      <c r="L38" s="75">
        <f t="shared" si="6"/>
        <v>1021</v>
      </c>
      <c r="M38" s="75">
        <f t="shared" si="6"/>
        <v>1117</v>
      </c>
      <c r="N38" s="75">
        <f t="shared" si="6"/>
        <v>1174</v>
      </c>
      <c r="O38" s="75">
        <f t="shared" si="6"/>
        <v>1239</v>
      </c>
      <c r="P38" s="75">
        <f t="shared" si="6"/>
        <v>1278</v>
      </c>
      <c r="Q38" s="75">
        <f t="shared" si="6"/>
        <v>1375</v>
      </c>
      <c r="R38" s="151"/>
      <c r="S38" s="75">
        <f>S37+Q38</f>
        <v>1391</v>
      </c>
      <c r="T38" s="75">
        <f>T37+S38</f>
        <v>1458</v>
      </c>
      <c r="U38" s="75">
        <f>U37+T38</f>
        <v>1481</v>
      </c>
      <c r="V38" s="75">
        <f>V37+U38</f>
        <v>1481</v>
      </c>
      <c r="W38" s="75"/>
      <c r="X38" s="24">
        <f>Q38</f>
        <v>1375</v>
      </c>
      <c r="Y38" s="24">
        <f>S37+T37+U37+V37</f>
        <v>106</v>
      </c>
      <c r="Z38" s="24"/>
      <c r="AA38" s="24">
        <v>31</v>
      </c>
      <c r="AB38" s="24">
        <v>123</v>
      </c>
      <c r="AC38" s="24">
        <v>50</v>
      </c>
      <c r="AD38" s="24">
        <v>5</v>
      </c>
      <c r="AE38" s="10">
        <v>2.5</v>
      </c>
      <c r="AF38" s="10">
        <v>5</v>
      </c>
      <c r="AG38" s="27">
        <f>X38</f>
        <v>1375</v>
      </c>
      <c r="AH38" s="28">
        <f>AG38/17</f>
        <v>80.882352941176464</v>
      </c>
      <c r="AI38" s="28">
        <f>Y38/4</f>
        <v>26.5</v>
      </c>
      <c r="AJ38" s="10">
        <f>W37</f>
        <v>1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D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AA40" s="23" t="s">
        <v>29</v>
      </c>
      <c r="AB40" s="14"/>
      <c r="AC40" s="69"/>
      <c r="AD40" s="69"/>
      <c r="AE40" s="4"/>
      <c r="AF40" s="4"/>
      <c r="AI40" s="4"/>
    </row>
    <row r="41" spans="1:36" x14ac:dyDescent="0.3">
      <c r="A41" s="75">
        <v>38</v>
      </c>
      <c r="B41" s="75">
        <v>60</v>
      </c>
      <c r="C41" s="75">
        <v>42</v>
      </c>
      <c r="D41" s="75">
        <v>31</v>
      </c>
      <c r="E41" s="75">
        <v>96</v>
      </c>
      <c r="F41" s="75">
        <v>32</v>
      </c>
      <c r="G41" s="75">
        <v>94</v>
      </c>
      <c r="H41" s="75">
        <v>70</v>
      </c>
      <c r="I41" s="75">
        <v>53</v>
      </c>
      <c r="J41" s="75">
        <v>70</v>
      </c>
      <c r="K41" s="75">
        <v>12</v>
      </c>
      <c r="L41" s="75">
        <v>66</v>
      </c>
      <c r="M41" s="75">
        <v>82</v>
      </c>
      <c r="N41" s="75">
        <v>42</v>
      </c>
      <c r="O41" s="75">
        <v>51</v>
      </c>
      <c r="P41" s="75">
        <v>33</v>
      </c>
      <c r="Q41" s="75">
        <v>32</v>
      </c>
      <c r="R41" s="151"/>
      <c r="S41" s="74">
        <v>82</v>
      </c>
      <c r="T41" s="75">
        <v>20</v>
      </c>
      <c r="U41" s="75">
        <v>9</v>
      </c>
      <c r="V41" s="75">
        <v>0</v>
      </c>
      <c r="W41" s="75">
        <v>8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65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38</v>
      </c>
      <c r="B42" s="75">
        <f t="shared" ref="B42:Q42" si="7">B41+A42</f>
        <v>98</v>
      </c>
      <c r="C42" s="75">
        <f t="shared" si="7"/>
        <v>140</v>
      </c>
      <c r="D42" s="75">
        <f t="shared" si="7"/>
        <v>171</v>
      </c>
      <c r="E42" s="75">
        <f t="shared" si="7"/>
        <v>267</v>
      </c>
      <c r="F42" s="75">
        <f t="shared" si="7"/>
        <v>299</v>
      </c>
      <c r="G42" s="75">
        <f t="shared" si="7"/>
        <v>393</v>
      </c>
      <c r="H42" s="75">
        <f t="shared" si="7"/>
        <v>463</v>
      </c>
      <c r="I42" s="75">
        <f t="shared" si="7"/>
        <v>516</v>
      </c>
      <c r="J42" s="75">
        <f t="shared" si="7"/>
        <v>586</v>
      </c>
      <c r="K42" s="75">
        <f t="shared" si="7"/>
        <v>598</v>
      </c>
      <c r="L42" s="75">
        <f t="shared" si="7"/>
        <v>664</v>
      </c>
      <c r="M42" s="75">
        <f t="shared" si="7"/>
        <v>746</v>
      </c>
      <c r="N42" s="75">
        <f t="shared" si="7"/>
        <v>788</v>
      </c>
      <c r="O42" s="75">
        <f t="shared" si="7"/>
        <v>839</v>
      </c>
      <c r="P42" s="75">
        <f t="shared" si="7"/>
        <v>872</v>
      </c>
      <c r="Q42" s="75">
        <f t="shared" si="7"/>
        <v>904</v>
      </c>
      <c r="R42" s="151"/>
      <c r="S42" s="75">
        <f>S41+Q42</f>
        <v>986</v>
      </c>
      <c r="T42" s="75">
        <f>T41+S42</f>
        <v>1006</v>
      </c>
      <c r="U42" s="75">
        <f>U41+T42</f>
        <v>1015</v>
      </c>
      <c r="V42" s="75">
        <f>V41+U42</f>
        <v>1015</v>
      </c>
      <c r="W42" s="75"/>
      <c r="X42" s="24">
        <f>Q42</f>
        <v>904</v>
      </c>
      <c r="Y42" s="24">
        <f>S41+T41+U41+V41</f>
        <v>111</v>
      </c>
      <c r="Z42" s="24"/>
      <c r="AA42" s="24">
        <v>12</v>
      </c>
      <c r="AB42" s="24">
        <v>96</v>
      </c>
      <c r="AC42" s="24">
        <v>10</v>
      </c>
      <c r="AD42" s="24">
        <v>10</v>
      </c>
      <c r="AE42" s="10">
        <v>0.5</v>
      </c>
      <c r="AF42" s="10">
        <v>0</v>
      </c>
      <c r="AG42" s="27">
        <f>X42</f>
        <v>904</v>
      </c>
      <c r="AH42" s="28">
        <f>AG42/17</f>
        <v>53.176470588235297</v>
      </c>
      <c r="AI42" s="28">
        <f>Y42/4</f>
        <v>27.75</v>
      </c>
      <c r="AJ42" s="10">
        <f>W41</f>
        <v>8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D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AA44" s="23" t="s">
        <v>29</v>
      </c>
      <c r="AB44" s="14"/>
      <c r="AC44" s="69"/>
      <c r="AD44" s="69"/>
      <c r="AE44" s="4"/>
      <c r="AF44" s="4"/>
      <c r="AI44" s="4"/>
    </row>
    <row r="45" spans="1:36" x14ac:dyDescent="0.3">
      <c r="A45" s="75">
        <v>78</v>
      </c>
      <c r="B45" s="75">
        <v>95</v>
      </c>
      <c r="C45" s="75">
        <v>64</v>
      </c>
      <c r="D45" s="75">
        <v>83</v>
      </c>
      <c r="E45" s="75">
        <v>51</v>
      </c>
      <c r="F45" s="75">
        <v>26</v>
      </c>
      <c r="G45" s="75">
        <v>63</v>
      </c>
      <c r="H45" s="75">
        <v>49</v>
      </c>
      <c r="I45" s="75">
        <v>38</v>
      </c>
      <c r="J45" s="75">
        <v>74</v>
      </c>
      <c r="K45" s="75">
        <v>59</v>
      </c>
      <c r="L45" s="75">
        <v>115</v>
      </c>
      <c r="M45" s="75">
        <v>78</v>
      </c>
      <c r="N45" s="75">
        <v>49</v>
      </c>
      <c r="O45" s="75">
        <v>35</v>
      </c>
      <c r="P45" s="75">
        <v>83</v>
      </c>
      <c r="Q45" s="75">
        <v>77</v>
      </c>
      <c r="R45" s="151"/>
      <c r="S45" s="75">
        <v>47</v>
      </c>
      <c r="T45" s="75">
        <v>23</v>
      </c>
      <c r="U45" s="75">
        <v>23</v>
      </c>
      <c r="V45" s="74">
        <v>42</v>
      </c>
      <c r="W45" s="75">
        <v>17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65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78</v>
      </c>
      <c r="B46" s="75">
        <f t="shared" ref="B46:Q46" si="8">B45+A46</f>
        <v>173</v>
      </c>
      <c r="C46" s="75">
        <f t="shared" si="8"/>
        <v>237</v>
      </c>
      <c r="D46" s="75">
        <f t="shared" si="8"/>
        <v>320</v>
      </c>
      <c r="E46" s="75">
        <f t="shared" si="8"/>
        <v>371</v>
      </c>
      <c r="F46" s="75">
        <f t="shared" si="8"/>
        <v>397</v>
      </c>
      <c r="G46" s="75">
        <f t="shared" si="8"/>
        <v>460</v>
      </c>
      <c r="H46" s="75">
        <f t="shared" si="8"/>
        <v>509</v>
      </c>
      <c r="I46" s="75">
        <f t="shared" si="8"/>
        <v>547</v>
      </c>
      <c r="J46" s="75">
        <f t="shared" si="8"/>
        <v>621</v>
      </c>
      <c r="K46" s="75">
        <f t="shared" si="8"/>
        <v>680</v>
      </c>
      <c r="L46" s="75">
        <f t="shared" si="8"/>
        <v>795</v>
      </c>
      <c r="M46" s="75">
        <f t="shared" si="8"/>
        <v>873</v>
      </c>
      <c r="N46" s="75">
        <f t="shared" si="8"/>
        <v>922</v>
      </c>
      <c r="O46" s="75">
        <f t="shared" si="8"/>
        <v>957</v>
      </c>
      <c r="P46" s="75">
        <f t="shared" si="8"/>
        <v>1040</v>
      </c>
      <c r="Q46" s="75">
        <f t="shared" si="8"/>
        <v>1117</v>
      </c>
      <c r="R46" s="151"/>
      <c r="S46" s="75">
        <f>S45+Q46</f>
        <v>1164</v>
      </c>
      <c r="T46" s="75">
        <f>T45+S46</f>
        <v>1187</v>
      </c>
      <c r="U46" s="75">
        <f>U45+T46</f>
        <v>1210</v>
      </c>
      <c r="V46" s="75">
        <f>V45+U46</f>
        <v>1252</v>
      </c>
      <c r="W46" s="75"/>
      <c r="X46" s="24">
        <f>Q46</f>
        <v>1117</v>
      </c>
      <c r="Y46" s="24">
        <f>S45+T45+U45+V45</f>
        <v>135</v>
      </c>
      <c r="Z46" s="24"/>
      <c r="AA46" s="24">
        <v>26</v>
      </c>
      <c r="AB46" s="24">
        <v>115</v>
      </c>
      <c r="AC46" s="24">
        <v>20</v>
      </c>
      <c r="AD46" s="24">
        <v>5</v>
      </c>
      <c r="AE46" s="10">
        <v>1</v>
      </c>
      <c r="AF46" s="10">
        <v>1</v>
      </c>
      <c r="AG46" s="27">
        <f>X46</f>
        <v>1117</v>
      </c>
      <c r="AH46" s="28">
        <f>AG46/17</f>
        <v>65.705882352941174</v>
      </c>
      <c r="AI46" s="28">
        <f>Y46/4</f>
        <v>33.75</v>
      </c>
      <c r="AJ46" s="10">
        <f>W45</f>
        <v>17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69"/>
      <c r="AD48" s="21"/>
    </row>
    <row r="49" spans="1:36" x14ac:dyDescent="0.3">
      <c r="A49" s="75">
        <v>72</v>
      </c>
      <c r="B49" s="75">
        <v>40</v>
      </c>
      <c r="C49" s="75">
        <v>79</v>
      </c>
      <c r="D49" s="75">
        <v>82</v>
      </c>
      <c r="E49" s="75">
        <v>91</v>
      </c>
      <c r="F49" s="75">
        <v>77</v>
      </c>
      <c r="G49" s="74">
        <v>115</v>
      </c>
      <c r="H49" s="75">
        <v>37</v>
      </c>
      <c r="I49" s="75">
        <v>97</v>
      </c>
      <c r="J49" s="75">
        <v>32</v>
      </c>
      <c r="K49" s="75">
        <v>41</v>
      </c>
      <c r="L49" s="75">
        <v>51</v>
      </c>
      <c r="M49" s="75">
        <v>70</v>
      </c>
      <c r="N49" s="75">
        <v>57</v>
      </c>
      <c r="O49" s="75">
        <v>99</v>
      </c>
      <c r="P49" s="75">
        <v>61</v>
      </c>
      <c r="Q49" s="75">
        <v>59</v>
      </c>
      <c r="R49" s="151"/>
      <c r="S49" s="74">
        <v>54</v>
      </c>
      <c r="T49" s="75">
        <v>37</v>
      </c>
      <c r="U49" s="75">
        <v>40</v>
      </c>
      <c r="V49" s="75">
        <v>1</v>
      </c>
      <c r="W49" s="75">
        <v>12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65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72</v>
      </c>
      <c r="B50" s="75">
        <f t="shared" ref="B50:Q50" si="9">B49+A50</f>
        <v>112</v>
      </c>
      <c r="C50" s="75">
        <f t="shared" si="9"/>
        <v>191</v>
      </c>
      <c r="D50" s="75">
        <f t="shared" si="9"/>
        <v>273</v>
      </c>
      <c r="E50" s="75">
        <f t="shared" si="9"/>
        <v>364</v>
      </c>
      <c r="F50" s="75">
        <f t="shared" si="9"/>
        <v>441</v>
      </c>
      <c r="G50" s="75">
        <f t="shared" si="9"/>
        <v>556</v>
      </c>
      <c r="H50" s="75">
        <f t="shared" si="9"/>
        <v>593</v>
      </c>
      <c r="I50" s="75">
        <f t="shared" si="9"/>
        <v>690</v>
      </c>
      <c r="J50" s="75">
        <f t="shared" si="9"/>
        <v>722</v>
      </c>
      <c r="K50" s="75">
        <f t="shared" si="9"/>
        <v>763</v>
      </c>
      <c r="L50" s="75">
        <f t="shared" si="9"/>
        <v>814</v>
      </c>
      <c r="M50" s="75">
        <f t="shared" si="9"/>
        <v>884</v>
      </c>
      <c r="N50" s="75">
        <f t="shared" si="9"/>
        <v>941</v>
      </c>
      <c r="O50" s="75">
        <f t="shared" si="9"/>
        <v>1040</v>
      </c>
      <c r="P50" s="75">
        <f t="shared" si="9"/>
        <v>1101</v>
      </c>
      <c r="Q50" s="75">
        <f t="shared" si="9"/>
        <v>1160</v>
      </c>
      <c r="R50" s="151"/>
      <c r="S50" s="75">
        <f>S49+Q50</f>
        <v>1214</v>
      </c>
      <c r="T50" s="75">
        <f>T49+S50</f>
        <v>1251</v>
      </c>
      <c r="U50" s="75">
        <f>U49+T50</f>
        <v>1291</v>
      </c>
      <c r="V50" s="75">
        <f>V49+U50</f>
        <v>1292</v>
      </c>
      <c r="W50" s="75"/>
      <c r="X50" s="24">
        <f>Q50</f>
        <v>1160</v>
      </c>
      <c r="Y50" s="24">
        <f>S49+T49+U49+V49</f>
        <v>132</v>
      </c>
      <c r="Z50" s="24"/>
      <c r="AA50" s="24">
        <v>32</v>
      </c>
      <c r="AB50" s="24">
        <v>115</v>
      </c>
      <c r="AC50" s="72">
        <v>40</v>
      </c>
      <c r="AD50" s="24">
        <v>6</v>
      </c>
      <c r="AE50" s="10">
        <v>2</v>
      </c>
      <c r="AF50" s="10">
        <v>1</v>
      </c>
      <c r="AG50" s="27">
        <f>X50</f>
        <v>1160</v>
      </c>
      <c r="AH50" s="28">
        <f>AG50/17</f>
        <v>68.235294117647058</v>
      </c>
      <c r="AI50" s="28">
        <f>Y50/4</f>
        <v>33</v>
      </c>
      <c r="AJ50" s="10">
        <f>W49</f>
        <v>12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D52" s="21"/>
    </row>
    <row r="53" spans="1:36" x14ac:dyDescent="0.3">
      <c r="A53" s="75">
        <v>66</v>
      </c>
      <c r="B53" s="74">
        <v>94</v>
      </c>
      <c r="C53" s="74">
        <v>111</v>
      </c>
      <c r="D53" s="75">
        <v>97</v>
      </c>
      <c r="E53" s="75">
        <v>114</v>
      </c>
      <c r="F53" s="75">
        <v>79</v>
      </c>
      <c r="G53" s="75">
        <v>82</v>
      </c>
      <c r="H53" s="74">
        <v>179</v>
      </c>
      <c r="I53" s="75">
        <v>56</v>
      </c>
      <c r="J53" s="74">
        <v>157</v>
      </c>
      <c r="K53" s="74">
        <v>119</v>
      </c>
      <c r="L53" s="75">
        <v>73</v>
      </c>
      <c r="M53" s="75">
        <v>80</v>
      </c>
      <c r="N53" s="75">
        <v>100</v>
      </c>
      <c r="O53" s="75">
        <v>60</v>
      </c>
      <c r="P53" s="75">
        <v>48</v>
      </c>
      <c r="Q53" s="75">
        <v>81</v>
      </c>
      <c r="R53" s="151"/>
      <c r="S53" s="75">
        <v>27</v>
      </c>
      <c r="T53" s="74">
        <v>92</v>
      </c>
      <c r="U53" s="75">
        <v>29</v>
      </c>
      <c r="V53" s="75">
        <v>0</v>
      </c>
      <c r="W53" s="75">
        <v>17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65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66</v>
      </c>
      <c r="B54" s="75">
        <f t="shared" ref="B54:Q54" si="10">B53+A54</f>
        <v>160</v>
      </c>
      <c r="C54" s="75">
        <f t="shared" si="10"/>
        <v>271</v>
      </c>
      <c r="D54" s="75">
        <f t="shared" si="10"/>
        <v>368</v>
      </c>
      <c r="E54" s="75">
        <f t="shared" si="10"/>
        <v>482</v>
      </c>
      <c r="F54" s="75">
        <f t="shared" si="10"/>
        <v>561</v>
      </c>
      <c r="G54" s="75">
        <f t="shared" si="10"/>
        <v>643</v>
      </c>
      <c r="H54" s="75">
        <f t="shared" si="10"/>
        <v>822</v>
      </c>
      <c r="I54" s="75">
        <f t="shared" si="10"/>
        <v>878</v>
      </c>
      <c r="J54" s="75">
        <f t="shared" si="10"/>
        <v>1035</v>
      </c>
      <c r="K54" s="75">
        <f t="shared" si="10"/>
        <v>1154</v>
      </c>
      <c r="L54" s="75">
        <f t="shared" si="10"/>
        <v>1227</v>
      </c>
      <c r="M54" s="75">
        <f t="shared" si="10"/>
        <v>1307</v>
      </c>
      <c r="N54" s="75">
        <f t="shared" si="10"/>
        <v>1407</v>
      </c>
      <c r="O54" s="75">
        <f t="shared" si="10"/>
        <v>1467</v>
      </c>
      <c r="P54" s="75">
        <f t="shared" si="10"/>
        <v>1515</v>
      </c>
      <c r="Q54" s="75">
        <f t="shared" si="10"/>
        <v>1596</v>
      </c>
      <c r="R54" s="151"/>
      <c r="S54" s="75">
        <f>S53+Q54</f>
        <v>1623</v>
      </c>
      <c r="T54" s="75">
        <f>T53+S54</f>
        <v>1715</v>
      </c>
      <c r="U54" s="75">
        <f>U53+T54</f>
        <v>1744</v>
      </c>
      <c r="V54" s="75">
        <f>V53+U54</f>
        <v>1744</v>
      </c>
      <c r="W54" s="75"/>
      <c r="X54" s="24">
        <f>Q54</f>
        <v>1596</v>
      </c>
      <c r="Y54" s="24">
        <f>S53+T53+U53+V53</f>
        <v>148</v>
      </c>
      <c r="Z54" s="24"/>
      <c r="AA54" s="24">
        <v>48</v>
      </c>
      <c r="AB54" s="24">
        <v>179</v>
      </c>
      <c r="AC54" s="73">
        <v>580</v>
      </c>
      <c r="AD54" s="24">
        <v>1</v>
      </c>
      <c r="AE54" s="10">
        <v>6</v>
      </c>
      <c r="AF54" s="10">
        <v>6</v>
      </c>
      <c r="AG54" s="27">
        <f>X54</f>
        <v>1596</v>
      </c>
      <c r="AH54" s="28">
        <f>AG54/17</f>
        <v>93.882352941176464</v>
      </c>
      <c r="AI54" s="28">
        <f>Y54/4</f>
        <v>37</v>
      </c>
      <c r="AJ54" s="10">
        <f>W53</f>
        <v>17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24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AA56" s="23" t="s">
        <v>29</v>
      </c>
      <c r="AB56" s="14"/>
      <c r="AC56" s="9"/>
      <c r="AD56" s="21"/>
    </row>
    <row r="57" spans="1:36" x14ac:dyDescent="0.3">
      <c r="A57" s="75">
        <v>66</v>
      </c>
      <c r="B57" s="75">
        <v>98</v>
      </c>
      <c r="C57" s="75">
        <v>75</v>
      </c>
      <c r="D57" s="75">
        <v>101</v>
      </c>
      <c r="E57" s="75">
        <v>46</v>
      </c>
      <c r="F57" s="75">
        <v>62</v>
      </c>
      <c r="G57" s="75">
        <v>80</v>
      </c>
      <c r="H57" s="75">
        <v>67</v>
      </c>
      <c r="I57" s="75">
        <v>21</v>
      </c>
      <c r="J57" s="75">
        <v>62</v>
      </c>
      <c r="K57" s="75">
        <v>46</v>
      </c>
      <c r="L57" s="75">
        <v>75</v>
      </c>
      <c r="M57" s="75">
        <v>48</v>
      </c>
      <c r="N57" s="75">
        <v>40</v>
      </c>
      <c r="O57" s="75">
        <v>100</v>
      </c>
      <c r="P57" s="75">
        <v>50</v>
      </c>
      <c r="Q57" s="75">
        <v>68</v>
      </c>
      <c r="R57" s="151"/>
      <c r="S57" s="75">
        <v>25</v>
      </c>
      <c r="T57" s="75">
        <v>39</v>
      </c>
      <c r="U57" s="75">
        <v>17</v>
      </c>
      <c r="V57" s="75">
        <v>1</v>
      </c>
      <c r="W57" s="74">
        <v>39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65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66</v>
      </c>
      <c r="B58" s="75">
        <f t="shared" ref="B58:Q58" si="11">B57+A58</f>
        <v>164</v>
      </c>
      <c r="C58" s="75">
        <f t="shared" si="11"/>
        <v>239</v>
      </c>
      <c r="D58" s="75">
        <f t="shared" si="11"/>
        <v>340</v>
      </c>
      <c r="E58" s="75">
        <f t="shared" si="11"/>
        <v>386</v>
      </c>
      <c r="F58" s="75">
        <f t="shared" si="11"/>
        <v>448</v>
      </c>
      <c r="G58" s="75">
        <f t="shared" si="11"/>
        <v>528</v>
      </c>
      <c r="H58" s="75">
        <f t="shared" si="11"/>
        <v>595</v>
      </c>
      <c r="I58" s="75">
        <f t="shared" si="11"/>
        <v>616</v>
      </c>
      <c r="J58" s="75">
        <f t="shared" si="11"/>
        <v>678</v>
      </c>
      <c r="K58" s="75">
        <f t="shared" si="11"/>
        <v>724</v>
      </c>
      <c r="L58" s="75">
        <f t="shared" si="11"/>
        <v>799</v>
      </c>
      <c r="M58" s="75">
        <f t="shared" si="11"/>
        <v>847</v>
      </c>
      <c r="N58" s="75">
        <f t="shared" si="11"/>
        <v>887</v>
      </c>
      <c r="O58" s="75">
        <f t="shared" si="11"/>
        <v>987</v>
      </c>
      <c r="P58" s="75">
        <f t="shared" si="11"/>
        <v>1037</v>
      </c>
      <c r="Q58" s="75">
        <f t="shared" si="11"/>
        <v>1105</v>
      </c>
      <c r="R58" s="151"/>
      <c r="S58" s="75">
        <f>S57+Q58</f>
        <v>1130</v>
      </c>
      <c r="T58" s="75">
        <f>T57+S58</f>
        <v>1169</v>
      </c>
      <c r="U58" s="75">
        <f>U57+T58</f>
        <v>1186</v>
      </c>
      <c r="V58" s="75">
        <f>V57+U58</f>
        <v>1187</v>
      </c>
      <c r="W58" s="75"/>
      <c r="X58" s="24">
        <f>Q58</f>
        <v>1105</v>
      </c>
      <c r="Y58" s="24">
        <f>S57+T57+U57+V57</f>
        <v>82</v>
      </c>
      <c r="Z58" s="24"/>
      <c r="AA58" s="24">
        <v>21</v>
      </c>
      <c r="AB58" s="24">
        <v>101</v>
      </c>
      <c r="AC58" s="72">
        <v>0</v>
      </c>
      <c r="AD58" s="24">
        <v>8</v>
      </c>
      <c r="AE58" s="10">
        <v>1</v>
      </c>
      <c r="AF58" s="10">
        <v>2</v>
      </c>
      <c r="AG58" s="27">
        <f>X58</f>
        <v>1105</v>
      </c>
      <c r="AH58" s="28">
        <f>AG58/17</f>
        <v>65</v>
      </c>
      <c r="AI58" s="28">
        <f>Y58/4</f>
        <v>20.5</v>
      </c>
      <c r="AJ58" s="10">
        <f>W57</f>
        <v>39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24"/>
      <c r="AD59" s="9"/>
      <c r="AE59" s="4" t="s">
        <v>68</v>
      </c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9"/>
      <c r="AD60" s="21"/>
    </row>
    <row r="61" spans="1:36" x14ac:dyDescent="0.3">
      <c r="A61" s="75">
        <v>77</v>
      </c>
      <c r="B61" s="75">
        <v>82</v>
      </c>
      <c r="C61" s="75">
        <v>81</v>
      </c>
      <c r="D61" s="75">
        <v>123</v>
      </c>
      <c r="E61" s="74">
        <v>128</v>
      </c>
      <c r="F61" s="75">
        <v>104</v>
      </c>
      <c r="G61" s="75">
        <v>92</v>
      </c>
      <c r="H61" s="75">
        <v>68</v>
      </c>
      <c r="I61" s="75">
        <v>118</v>
      </c>
      <c r="J61" s="75">
        <v>87</v>
      </c>
      <c r="K61" s="75">
        <v>44</v>
      </c>
      <c r="L61" s="75">
        <v>49</v>
      </c>
      <c r="M61" s="75">
        <v>58</v>
      </c>
      <c r="N61" s="75">
        <v>103</v>
      </c>
      <c r="O61" s="75">
        <v>73</v>
      </c>
      <c r="P61" s="74">
        <v>124</v>
      </c>
      <c r="Q61" s="75">
        <v>87</v>
      </c>
      <c r="R61" s="151"/>
      <c r="S61" s="75">
        <v>37</v>
      </c>
      <c r="T61" s="75">
        <v>46</v>
      </c>
      <c r="U61" s="75">
        <v>22</v>
      </c>
      <c r="V61" s="75">
        <v>39</v>
      </c>
      <c r="W61" s="75">
        <v>2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65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77</v>
      </c>
      <c r="B62" s="75">
        <f t="shared" ref="B62:Q62" si="12">B61+A62</f>
        <v>159</v>
      </c>
      <c r="C62" s="75">
        <f t="shared" si="12"/>
        <v>240</v>
      </c>
      <c r="D62" s="75">
        <f t="shared" si="12"/>
        <v>363</v>
      </c>
      <c r="E62" s="75">
        <f t="shared" si="12"/>
        <v>491</v>
      </c>
      <c r="F62" s="75">
        <f t="shared" si="12"/>
        <v>595</v>
      </c>
      <c r="G62" s="75">
        <f t="shared" si="12"/>
        <v>687</v>
      </c>
      <c r="H62" s="75">
        <f t="shared" si="12"/>
        <v>755</v>
      </c>
      <c r="I62" s="75">
        <f t="shared" si="12"/>
        <v>873</v>
      </c>
      <c r="J62" s="75">
        <f t="shared" si="12"/>
        <v>960</v>
      </c>
      <c r="K62" s="75">
        <f t="shared" si="12"/>
        <v>1004</v>
      </c>
      <c r="L62" s="75">
        <f t="shared" si="12"/>
        <v>1053</v>
      </c>
      <c r="M62" s="75">
        <f t="shared" si="12"/>
        <v>1111</v>
      </c>
      <c r="N62" s="75">
        <f t="shared" si="12"/>
        <v>1214</v>
      </c>
      <c r="O62" s="75">
        <f t="shared" si="12"/>
        <v>1287</v>
      </c>
      <c r="P62" s="75">
        <f t="shared" si="12"/>
        <v>1411</v>
      </c>
      <c r="Q62" s="75">
        <f t="shared" si="12"/>
        <v>1498</v>
      </c>
      <c r="R62" s="151"/>
      <c r="S62" s="75">
        <f>S61+Q62</f>
        <v>1535</v>
      </c>
      <c r="T62" s="75">
        <f>T61+S62</f>
        <v>1581</v>
      </c>
      <c r="U62" s="75">
        <f>U61+T62</f>
        <v>1603</v>
      </c>
      <c r="V62" s="75">
        <f>V61+U62</f>
        <v>1642</v>
      </c>
      <c r="W62" s="75"/>
      <c r="X62" s="24">
        <f>Q62</f>
        <v>1498</v>
      </c>
      <c r="Y62" s="24">
        <f>S61+T61+U61+V61</f>
        <v>144</v>
      </c>
      <c r="Z62" s="24"/>
      <c r="AA62" s="24">
        <v>44</v>
      </c>
      <c r="AB62" s="24">
        <v>128</v>
      </c>
      <c r="AC62" s="72">
        <v>160</v>
      </c>
      <c r="AD62" s="24">
        <v>2</v>
      </c>
      <c r="AE62" s="10">
        <v>2</v>
      </c>
      <c r="AF62" s="10">
        <v>6</v>
      </c>
      <c r="AG62" s="27">
        <f>X62</f>
        <v>1498</v>
      </c>
      <c r="AH62" s="28">
        <f>AG62/17</f>
        <v>88.117647058823536</v>
      </c>
      <c r="AI62" s="28">
        <f>Y62/4</f>
        <v>36</v>
      </c>
      <c r="AJ62" s="10">
        <f>W61</f>
        <v>2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24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9"/>
      <c r="AD64" s="21"/>
    </row>
    <row r="65" spans="1:36" x14ac:dyDescent="0.3">
      <c r="A65" s="75">
        <v>91</v>
      </c>
      <c r="B65" s="75">
        <v>71</v>
      </c>
      <c r="C65" s="75">
        <v>78</v>
      </c>
      <c r="D65" s="74">
        <v>144</v>
      </c>
      <c r="E65" s="75">
        <v>70</v>
      </c>
      <c r="F65" s="75">
        <v>87</v>
      </c>
      <c r="G65" s="75">
        <v>69</v>
      </c>
      <c r="H65" s="75">
        <v>56</v>
      </c>
      <c r="I65" s="75">
        <v>80</v>
      </c>
      <c r="J65" s="74">
        <v>180</v>
      </c>
      <c r="K65" s="75">
        <v>45</v>
      </c>
      <c r="L65" s="75">
        <v>45</v>
      </c>
      <c r="M65" s="75">
        <v>92</v>
      </c>
      <c r="N65" s="75">
        <v>30</v>
      </c>
      <c r="O65" s="75">
        <v>80</v>
      </c>
      <c r="P65" s="75">
        <v>85</v>
      </c>
      <c r="Q65" s="75">
        <v>67</v>
      </c>
      <c r="R65" s="151"/>
      <c r="S65" s="75">
        <v>57</v>
      </c>
      <c r="T65" s="75">
        <v>101</v>
      </c>
      <c r="U65" s="75">
        <v>45</v>
      </c>
      <c r="V65" s="75">
        <v>12</v>
      </c>
      <c r="W65" s="75">
        <v>30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65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91</v>
      </c>
      <c r="B66" s="75">
        <f t="shared" ref="B66:Q66" si="13">B65+A66</f>
        <v>162</v>
      </c>
      <c r="C66" s="75">
        <f t="shared" si="13"/>
        <v>240</v>
      </c>
      <c r="D66" s="75">
        <f t="shared" si="13"/>
        <v>384</v>
      </c>
      <c r="E66" s="75">
        <f t="shared" si="13"/>
        <v>454</v>
      </c>
      <c r="F66" s="75">
        <f t="shared" si="13"/>
        <v>541</v>
      </c>
      <c r="G66" s="75">
        <f t="shared" si="13"/>
        <v>610</v>
      </c>
      <c r="H66" s="75">
        <f t="shared" si="13"/>
        <v>666</v>
      </c>
      <c r="I66" s="75">
        <f t="shared" si="13"/>
        <v>746</v>
      </c>
      <c r="J66" s="75">
        <f t="shared" si="13"/>
        <v>926</v>
      </c>
      <c r="K66" s="75">
        <f t="shared" si="13"/>
        <v>971</v>
      </c>
      <c r="L66" s="75">
        <f t="shared" si="13"/>
        <v>1016</v>
      </c>
      <c r="M66" s="75">
        <f t="shared" si="13"/>
        <v>1108</v>
      </c>
      <c r="N66" s="75">
        <f t="shared" si="13"/>
        <v>1138</v>
      </c>
      <c r="O66" s="75">
        <f t="shared" si="13"/>
        <v>1218</v>
      </c>
      <c r="P66" s="75">
        <f t="shared" si="13"/>
        <v>1303</v>
      </c>
      <c r="Q66" s="75">
        <f t="shared" si="13"/>
        <v>1370</v>
      </c>
      <c r="R66" s="151"/>
      <c r="S66" s="75">
        <f>S65+Q66</f>
        <v>1427</v>
      </c>
      <c r="T66" s="75">
        <f>T65+S66</f>
        <v>1528</v>
      </c>
      <c r="U66" s="75">
        <f>U65+T66</f>
        <v>1573</v>
      </c>
      <c r="V66" s="75">
        <f>V65+U66</f>
        <v>1585</v>
      </c>
      <c r="W66" s="75"/>
      <c r="X66" s="24">
        <f>Q66</f>
        <v>1370</v>
      </c>
      <c r="Y66" s="24">
        <f>S65+T65+U65+V65</f>
        <v>215</v>
      </c>
      <c r="Z66" s="24"/>
      <c r="AA66" s="24">
        <v>30</v>
      </c>
      <c r="AB66" s="24">
        <v>180</v>
      </c>
      <c r="AC66" s="72">
        <v>160</v>
      </c>
      <c r="AD66" s="24">
        <v>2</v>
      </c>
      <c r="AE66" s="10">
        <v>2</v>
      </c>
      <c r="AF66" s="10">
        <v>3</v>
      </c>
      <c r="AG66" s="27">
        <f>X66</f>
        <v>1370</v>
      </c>
      <c r="AH66" s="28">
        <f>AG66/17</f>
        <v>80.588235294117652</v>
      </c>
      <c r="AI66" s="28">
        <f>Y66/4</f>
        <v>53.75</v>
      </c>
      <c r="AJ66" s="10">
        <f>W65</f>
        <v>30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24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9"/>
      <c r="AD68" s="21"/>
    </row>
    <row r="69" spans="1:36" x14ac:dyDescent="0.3">
      <c r="A69" s="75">
        <v>100</v>
      </c>
      <c r="B69" s="75">
        <v>98</v>
      </c>
      <c r="C69" s="75">
        <v>85</v>
      </c>
      <c r="D69" s="75">
        <v>116</v>
      </c>
      <c r="E69" s="75">
        <v>85</v>
      </c>
      <c r="F69" s="74">
        <v>91</v>
      </c>
      <c r="G69" s="75">
        <v>79</v>
      </c>
      <c r="H69" s="75">
        <v>64</v>
      </c>
      <c r="I69" s="74">
        <v>90</v>
      </c>
      <c r="J69" s="75">
        <v>67</v>
      </c>
      <c r="K69" s="75">
        <v>95</v>
      </c>
      <c r="L69" s="75">
        <v>44</v>
      </c>
      <c r="M69" s="75">
        <v>69</v>
      </c>
      <c r="N69" s="75">
        <v>47</v>
      </c>
      <c r="O69" s="75">
        <v>88</v>
      </c>
      <c r="P69" s="75">
        <v>21</v>
      </c>
      <c r="Q69" s="75">
        <v>57</v>
      </c>
      <c r="R69" s="151"/>
      <c r="S69" s="74">
        <v>91</v>
      </c>
      <c r="T69" s="75">
        <v>73</v>
      </c>
      <c r="U69" s="75">
        <v>28</v>
      </c>
      <c r="V69" s="74">
        <v>35</v>
      </c>
      <c r="W69" s="75">
        <v>20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65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100</v>
      </c>
      <c r="B70" s="75">
        <f t="shared" ref="B70:Q70" si="14">B69+A70</f>
        <v>198</v>
      </c>
      <c r="C70" s="75">
        <f t="shared" si="14"/>
        <v>283</v>
      </c>
      <c r="D70" s="75">
        <f t="shared" si="14"/>
        <v>399</v>
      </c>
      <c r="E70" s="75">
        <f t="shared" si="14"/>
        <v>484</v>
      </c>
      <c r="F70" s="75">
        <f t="shared" si="14"/>
        <v>575</v>
      </c>
      <c r="G70" s="75">
        <f t="shared" si="14"/>
        <v>654</v>
      </c>
      <c r="H70" s="75">
        <f t="shared" si="14"/>
        <v>718</v>
      </c>
      <c r="I70" s="75">
        <f t="shared" si="14"/>
        <v>808</v>
      </c>
      <c r="J70" s="75">
        <f t="shared" si="14"/>
        <v>875</v>
      </c>
      <c r="K70" s="75">
        <f t="shared" si="14"/>
        <v>970</v>
      </c>
      <c r="L70" s="75">
        <f t="shared" si="14"/>
        <v>1014</v>
      </c>
      <c r="M70" s="75">
        <f t="shared" si="14"/>
        <v>1083</v>
      </c>
      <c r="N70" s="75">
        <f t="shared" si="14"/>
        <v>1130</v>
      </c>
      <c r="O70" s="75">
        <f t="shared" si="14"/>
        <v>1218</v>
      </c>
      <c r="P70" s="75">
        <f t="shared" si="14"/>
        <v>1239</v>
      </c>
      <c r="Q70" s="75">
        <f t="shared" si="14"/>
        <v>1296</v>
      </c>
      <c r="R70" s="151"/>
      <c r="S70" s="75">
        <f>S69+Q70</f>
        <v>1387</v>
      </c>
      <c r="T70" s="75">
        <f>T69+S70</f>
        <v>1460</v>
      </c>
      <c r="U70" s="75">
        <f>U69+T70</f>
        <v>1488</v>
      </c>
      <c r="V70" s="75">
        <f>V69+U70</f>
        <v>1523</v>
      </c>
      <c r="W70" s="75"/>
      <c r="X70" s="24">
        <f>Q70</f>
        <v>1296</v>
      </c>
      <c r="Y70" s="24">
        <f>S69+T69+U69+V69</f>
        <v>227</v>
      </c>
      <c r="Z70" s="24"/>
      <c r="AA70" s="24">
        <v>21</v>
      </c>
      <c r="AB70" s="24">
        <v>116</v>
      </c>
      <c r="AC70" s="72">
        <v>540</v>
      </c>
      <c r="AD70" s="24">
        <v>1</v>
      </c>
      <c r="AE70" s="10">
        <v>4</v>
      </c>
      <c r="AF70" s="10">
        <v>2</v>
      </c>
      <c r="AG70" s="27">
        <f>X70</f>
        <v>1296</v>
      </c>
      <c r="AH70" s="28">
        <f>AG70/17</f>
        <v>76.235294117647058</v>
      </c>
      <c r="AI70" s="28">
        <f>Y70/4</f>
        <v>56.75</v>
      </c>
      <c r="AJ70" s="10">
        <f>W69</f>
        <v>20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24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9"/>
      <c r="AE72" s="4"/>
      <c r="AF72" s="4"/>
      <c r="AG72" s="4"/>
      <c r="AH72" s="4"/>
      <c r="AI72" s="4"/>
    </row>
    <row r="73" spans="1:36" x14ac:dyDescent="0.3">
      <c r="A73" s="75">
        <v>68</v>
      </c>
      <c r="B73" s="75">
        <v>103</v>
      </c>
      <c r="C73" s="75">
        <v>66</v>
      </c>
      <c r="D73" s="75">
        <v>98</v>
      </c>
      <c r="E73" s="75">
        <v>80</v>
      </c>
      <c r="F73" s="75">
        <v>61</v>
      </c>
      <c r="G73" s="75">
        <v>73</v>
      </c>
      <c r="H73" s="75">
        <v>44</v>
      </c>
      <c r="I73" s="75">
        <v>92</v>
      </c>
      <c r="J73" s="75">
        <v>56</v>
      </c>
      <c r="K73" s="75">
        <v>56</v>
      </c>
      <c r="L73" s="75">
        <v>88</v>
      </c>
      <c r="M73" s="75">
        <v>44</v>
      </c>
      <c r="N73" s="75">
        <v>54</v>
      </c>
      <c r="O73" s="74">
        <v>124</v>
      </c>
      <c r="P73" s="75">
        <v>52</v>
      </c>
      <c r="Q73" s="75">
        <v>69</v>
      </c>
      <c r="R73" s="151"/>
      <c r="S73" s="74">
        <v>110</v>
      </c>
      <c r="T73" s="74">
        <v>66</v>
      </c>
      <c r="U73" s="75">
        <v>38</v>
      </c>
      <c r="V73" s="75">
        <v>12</v>
      </c>
      <c r="W73" s="75">
        <v>30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65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68</v>
      </c>
      <c r="B74" s="75">
        <f t="shared" ref="B74:V74" si="15">B73+A74</f>
        <v>171</v>
      </c>
      <c r="C74" s="75">
        <f t="shared" si="15"/>
        <v>237</v>
      </c>
      <c r="D74" s="75">
        <f t="shared" si="15"/>
        <v>335</v>
      </c>
      <c r="E74" s="75">
        <f t="shared" si="15"/>
        <v>415</v>
      </c>
      <c r="F74" s="75">
        <f t="shared" si="15"/>
        <v>476</v>
      </c>
      <c r="G74" s="75">
        <f t="shared" si="15"/>
        <v>549</v>
      </c>
      <c r="H74" s="75">
        <f t="shared" si="15"/>
        <v>593</v>
      </c>
      <c r="I74" s="75">
        <f t="shared" si="15"/>
        <v>685</v>
      </c>
      <c r="J74" s="75">
        <f t="shared" si="15"/>
        <v>741</v>
      </c>
      <c r="K74" s="75">
        <f t="shared" si="15"/>
        <v>797</v>
      </c>
      <c r="L74" s="75">
        <f t="shared" si="15"/>
        <v>885</v>
      </c>
      <c r="M74" s="75">
        <f t="shared" si="15"/>
        <v>929</v>
      </c>
      <c r="N74" s="75">
        <f t="shared" si="15"/>
        <v>983</v>
      </c>
      <c r="O74" s="75">
        <f t="shared" si="15"/>
        <v>1107</v>
      </c>
      <c r="P74" s="75">
        <f t="shared" si="15"/>
        <v>1159</v>
      </c>
      <c r="Q74" s="75">
        <f t="shared" si="15"/>
        <v>1228</v>
      </c>
      <c r="R74" s="151"/>
      <c r="S74" s="75">
        <f>S73+Q74</f>
        <v>1338</v>
      </c>
      <c r="T74" s="75">
        <f t="shared" si="15"/>
        <v>1404</v>
      </c>
      <c r="U74" s="75">
        <f t="shared" si="15"/>
        <v>1442</v>
      </c>
      <c r="V74" s="75">
        <f t="shared" si="15"/>
        <v>1454</v>
      </c>
      <c r="W74" s="75"/>
      <c r="X74" s="24">
        <f>Q74</f>
        <v>1228</v>
      </c>
      <c r="Y74" s="24">
        <f>S73+T73+U73+V73</f>
        <v>226</v>
      </c>
      <c r="Z74" s="24"/>
      <c r="AA74" s="24" t="s">
        <v>44</v>
      </c>
      <c r="AB74" s="24">
        <v>124</v>
      </c>
      <c r="AC74" s="72">
        <v>120</v>
      </c>
      <c r="AD74" s="24">
        <v>3</v>
      </c>
      <c r="AE74" s="10">
        <v>3</v>
      </c>
      <c r="AF74" s="10">
        <v>3</v>
      </c>
      <c r="AG74" s="27">
        <f>X74</f>
        <v>1228</v>
      </c>
      <c r="AH74" s="28">
        <f>AG74/17</f>
        <v>72.235294117647058</v>
      </c>
      <c r="AI74" s="28">
        <f>Y74/4</f>
        <v>56.5</v>
      </c>
      <c r="AJ74" s="10">
        <f>W73</f>
        <v>30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24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9"/>
      <c r="AD76" s="21"/>
    </row>
    <row r="77" spans="1:36" x14ac:dyDescent="0.3">
      <c r="A77" s="75">
        <v>62</v>
      </c>
      <c r="B77" s="75">
        <v>148</v>
      </c>
      <c r="C77" s="75">
        <v>35</v>
      </c>
      <c r="D77" s="75">
        <v>89</v>
      </c>
      <c r="E77" s="75">
        <v>49</v>
      </c>
      <c r="F77" s="75">
        <v>86</v>
      </c>
      <c r="G77" s="74">
        <v>104</v>
      </c>
      <c r="H77" s="74">
        <v>128</v>
      </c>
      <c r="I77" s="75">
        <v>45</v>
      </c>
      <c r="J77" s="75">
        <v>41</v>
      </c>
      <c r="K77" s="75">
        <v>56</v>
      </c>
      <c r="L77" s="75">
        <v>67</v>
      </c>
      <c r="M77" s="75">
        <v>109</v>
      </c>
      <c r="N77" s="75">
        <v>77</v>
      </c>
      <c r="O77" s="74">
        <v>82</v>
      </c>
      <c r="P77" s="75">
        <v>42</v>
      </c>
      <c r="Q77" s="75">
        <v>39</v>
      </c>
      <c r="R77" s="151"/>
      <c r="S77" s="75">
        <v>44</v>
      </c>
      <c r="T77" s="74">
        <v>49</v>
      </c>
      <c r="U77" s="75">
        <v>0</v>
      </c>
      <c r="V77" s="75">
        <v>0</v>
      </c>
      <c r="W77" s="75">
        <v>5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65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62</v>
      </c>
      <c r="B78" s="75">
        <f t="shared" ref="B78:V78" si="16">B77+A78</f>
        <v>210</v>
      </c>
      <c r="C78" s="75">
        <f t="shared" si="16"/>
        <v>245</v>
      </c>
      <c r="D78" s="75">
        <f t="shared" si="16"/>
        <v>334</v>
      </c>
      <c r="E78" s="75">
        <f t="shared" si="16"/>
        <v>383</v>
      </c>
      <c r="F78" s="75">
        <f t="shared" si="16"/>
        <v>469</v>
      </c>
      <c r="G78" s="75">
        <f t="shared" si="16"/>
        <v>573</v>
      </c>
      <c r="H78" s="75">
        <f t="shared" si="16"/>
        <v>701</v>
      </c>
      <c r="I78" s="75">
        <f t="shared" si="16"/>
        <v>746</v>
      </c>
      <c r="J78" s="75">
        <f t="shared" si="16"/>
        <v>787</v>
      </c>
      <c r="K78" s="75">
        <f t="shared" si="16"/>
        <v>843</v>
      </c>
      <c r="L78" s="75">
        <f t="shared" si="16"/>
        <v>910</v>
      </c>
      <c r="M78" s="75">
        <f t="shared" si="16"/>
        <v>1019</v>
      </c>
      <c r="N78" s="75">
        <f t="shared" si="16"/>
        <v>1096</v>
      </c>
      <c r="O78" s="75">
        <f t="shared" si="16"/>
        <v>1178</v>
      </c>
      <c r="P78" s="75">
        <f t="shared" si="16"/>
        <v>1220</v>
      </c>
      <c r="Q78" s="75">
        <f t="shared" si="16"/>
        <v>1259</v>
      </c>
      <c r="R78" s="151"/>
      <c r="S78" s="75">
        <f>S77+Q78</f>
        <v>1303</v>
      </c>
      <c r="T78" s="75">
        <f t="shared" si="16"/>
        <v>1352</v>
      </c>
      <c r="U78" s="75">
        <f t="shared" si="16"/>
        <v>1352</v>
      </c>
      <c r="V78" s="75">
        <f t="shared" si="16"/>
        <v>1352</v>
      </c>
      <c r="W78" s="75"/>
      <c r="X78" s="24">
        <f>Q78</f>
        <v>1259</v>
      </c>
      <c r="Y78" s="24">
        <f>S77+T77+U77+V77</f>
        <v>93</v>
      </c>
      <c r="Z78" s="24"/>
      <c r="AA78" s="24">
        <v>35</v>
      </c>
      <c r="AB78" s="24">
        <v>148</v>
      </c>
      <c r="AC78" s="72">
        <v>80</v>
      </c>
      <c r="AD78" s="24">
        <v>4</v>
      </c>
      <c r="AE78" s="10">
        <v>4</v>
      </c>
      <c r="AF78" s="10">
        <v>4</v>
      </c>
      <c r="AG78" s="27">
        <f>X78</f>
        <v>1259</v>
      </c>
      <c r="AH78" s="28">
        <f>AG78/17</f>
        <v>74.058823529411768</v>
      </c>
      <c r="AI78" s="28">
        <f>Y78/4</f>
        <v>23.25</v>
      </c>
      <c r="AJ78" s="10">
        <f>W77</f>
        <v>5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24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9"/>
      <c r="AD80" s="21"/>
    </row>
    <row r="81" spans="1:36" x14ac:dyDescent="0.3">
      <c r="A81" s="75">
        <v>96</v>
      </c>
      <c r="B81" s="75">
        <v>78</v>
      </c>
      <c r="C81" s="75">
        <v>31</v>
      </c>
      <c r="D81" s="75">
        <v>75</v>
      </c>
      <c r="E81" s="75">
        <v>83</v>
      </c>
      <c r="F81" s="75">
        <v>53</v>
      </c>
      <c r="G81" s="75">
        <v>57</v>
      </c>
      <c r="H81" s="75">
        <v>50</v>
      </c>
      <c r="I81" s="75">
        <v>63</v>
      </c>
      <c r="J81" s="75">
        <v>70</v>
      </c>
      <c r="K81" s="75">
        <v>35</v>
      </c>
      <c r="L81" s="74">
        <v>155</v>
      </c>
      <c r="M81" s="75">
        <v>76</v>
      </c>
      <c r="N81" s="75">
        <v>118</v>
      </c>
      <c r="O81" s="75">
        <v>46</v>
      </c>
      <c r="P81" s="75">
        <v>53</v>
      </c>
      <c r="Q81" s="75">
        <v>32</v>
      </c>
      <c r="R81" s="151"/>
      <c r="S81" s="75">
        <v>17</v>
      </c>
      <c r="T81" s="74">
        <v>78</v>
      </c>
      <c r="U81" s="75">
        <v>2</v>
      </c>
      <c r="V81" s="75">
        <v>6</v>
      </c>
      <c r="W81" s="75">
        <v>2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65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96</v>
      </c>
      <c r="B82" s="75">
        <f t="shared" ref="B82:V82" si="17">B81+A82</f>
        <v>174</v>
      </c>
      <c r="C82" s="75">
        <f t="shared" si="17"/>
        <v>205</v>
      </c>
      <c r="D82" s="75">
        <f t="shared" si="17"/>
        <v>280</v>
      </c>
      <c r="E82" s="75">
        <f t="shared" si="17"/>
        <v>363</v>
      </c>
      <c r="F82" s="75">
        <f t="shared" si="17"/>
        <v>416</v>
      </c>
      <c r="G82" s="75">
        <f t="shared" si="17"/>
        <v>473</v>
      </c>
      <c r="H82" s="75">
        <f t="shared" si="17"/>
        <v>523</v>
      </c>
      <c r="I82" s="75">
        <f t="shared" si="17"/>
        <v>586</v>
      </c>
      <c r="J82" s="75">
        <f t="shared" si="17"/>
        <v>656</v>
      </c>
      <c r="K82" s="75">
        <f t="shared" si="17"/>
        <v>691</v>
      </c>
      <c r="L82" s="75">
        <f t="shared" si="17"/>
        <v>846</v>
      </c>
      <c r="M82" s="75">
        <f t="shared" si="17"/>
        <v>922</v>
      </c>
      <c r="N82" s="75">
        <f t="shared" si="17"/>
        <v>1040</v>
      </c>
      <c r="O82" s="75">
        <f t="shared" si="17"/>
        <v>1086</v>
      </c>
      <c r="P82" s="75">
        <f t="shared" si="17"/>
        <v>1139</v>
      </c>
      <c r="Q82" s="75">
        <f t="shared" si="17"/>
        <v>1171</v>
      </c>
      <c r="R82" s="151"/>
      <c r="S82" s="75">
        <f>S81+Q82</f>
        <v>1188</v>
      </c>
      <c r="T82" s="75">
        <f t="shared" si="17"/>
        <v>1266</v>
      </c>
      <c r="U82" s="75">
        <f t="shared" si="17"/>
        <v>1268</v>
      </c>
      <c r="V82" s="75">
        <f t="shared" si="17"/>
        <v>1274</v>
      </c>
      <c r="W82" s="75"/>
      <c r="X82" s="24">
        <f>Q82</f>
        <v>1171</v>
      </c>
      <c r="Y82" s="24">
        <f>S81+T81+U81+V81</f>
        <v>103</v>
      </c>
      <c r="Z82" s="24"/>
      <c r="AA82" s="24">
        <v>31</v>
      </c>
      <c r="AB82" s="24">
        <v>155</v>
      </c>
      <c r="AC82" s="72">
        <v>40</v>
      </c>
      <c r="AD82" s="24">
        <v>6</v>
      </c>
      <c r="AE82" s="10">
        <v>2</v>
      </c>
      <c r="AF82" s="10">
        <v>2</v>
      </c>
      <c r="AG82" s="27">
        <f>X82</f>
        <v>1171</v>
      </c>
      <c r="AH82" s="28">
        <f>AG82/17</f>
        <v>68.882352941176464</v>
      </c>
      <c r="AI82" s="28">
        <f>Y82/4</f>
        <v>25.75</v>
      </c>
      <c r="AJ82" s="10">
        <f>W81</f>
        <v>2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24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9"/>
      <c r="AD84" s="21"/>
    </row>
    <row r="85" spans="1:36" x14ac:dyDescent="0.3">
      <c r="A85" s="75">
        <v>29</v>
      </c>
      <c r="B85" s="75">
        <v>60</v>
      </c>
      <c r="C85" s="75">
        <v>78</v>
      </c>
      <c r="D85" s="75">
        <v>5</v>
      </c>
      <c r="E85" s="74">
        <v>100</v>
      </c>
      <c r="F85" s="75">
        <v>75</v>
      </c>
      <c r="G85" s="74">
        <v>149</v>
      </c>
      <c r="H85" s="75">
        <v>31</v>
      </c>
      <c r="I85" s="75">
        <v>47</v>
      </c>
      <c r="J85" s="75">
        <v>45</v>
      </c>
      <c r="K85" s="75">
        <v>37</v>
      </c>
      <c r="L85" s="75">
        <v>35</v>
      </c>
      <c r="M85" s="75">
        <v>73</v>
      </c>
      <c r="N85" s="75">
        <v>88</v>
      </c>
      <c r="O85" s="75">
        <v>62</v>
      </c>
      <c r="P85" s="75">
        <v>78</v>
      </c>
      <c r="Q85" s="75">
        <v>30</v>
      </c>
      <c r="R85" s="151"/>
      <c r="S85" s="75">
        <v>48</v>
      </c>
      <c r="T85" s="75">
        <v>25</v>
      </c>
      <c r="U85" s="75">
        <v>21</v>
      </c>
      <c r="V85" s="75">
        <v>19</v>
      </c>
      <c r="W85" s="75">
        <v>1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65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29</v>
      </c>
      <c r="B86" s="75">
        <f t="shared" ref="B86:V86" si="18">B85+A86</f>
        <v>89</v>
      </c>
      <c r="C86" s="75">
        <f t="shared" si="18"/>
        <v>167</v>
      </c>
      <c r="D86" s="75">
        <f t="shared" si="18"/>
        <v>172</v>
      </c>
      <c r="E86" s="75">
        <f t="shared" si="18"/>
        <v>272</v>
      </c>
      <c r="F86" s="75">
        <f t="shared" si="18"/>
        <v>347</v>
      </c>
      <c r="G86" s="75">
        <f t="shared" si="18"/>
        <v>496</v>
      </c>
      <c r="H86" s="75">
        <f t="shared" si="18"/>
        <v>527</v>
      </c>
      <c r="I86" s="75">
        <f t="shared" si="18"/>
        <v>574</v>
      </c>
      <c r="J86" s="75">
        <f t="shared" si="18"/>
        <v>619</v>
      </c>
      <c r="K86" s="75">
        <f t="shared" si="18"/>
        <v>656</v>
      </c>
      <c r="L86" s="75">
        <f t="shared" si="18"/>
        <v>691</v>
      </c>
      <c r="M86" s="75">
        <f t="shared" si="18"/>
        <v>764</v>
      </c>
      <c r="N86" s="75">
        <f t="shared" si="18"/>
        <v>852</v>
      </c>
      <c r="O86" s="75">
        <f t="shared" si="18"/>
        <v>914</v>
      </c>
      <c r="P86" s="75">
        <f t="shared" si="18"/>
        <v>992</v>
      </c>
      <c r="Q86" s="75">
        <f t="shared" si="18"/>
        <v>1022</v>
      </c>
      <c r="R86" s="151"/>
      <c r="S86" s="75">
        <f>S85+Q86</f>
        <v>1070</v>
      </c>
      <c r="T86" s="75">
        <f t="shared" si="18"/>
        <v>1095</v>
      </c>
      <c r="U86" s="75">
        <f t="shared" si="18"/>
        <v>1116</v>
      </c>
      <c r="V86" s="75">
        <f t="shared" si="18"/>
        <v>1135</v>
      </c>
      <c r="W86" s="75"/>
      <c r="X86" s="24">
        <f>Q86</f>
        <v>1022</v>
      </c>
      <c r="Y86" s="24">
        <f>S85+T85+U85+V85</f>
        <v>113</v>
      </c>
      <c r="Z86" s="24"/>
      <c r="AA86" s="24" t="s">
        <v>45</v>
      </c>
      <c r="AB86" s="24">
        <v>149</v>
      </c>
      <c r="AC86" s="72">
        <v>40</v>
      </c>
      <c r="AD86" s="24">
        <v>7</v>
      </c>
      <c r="AE86" s="10">
        <v>2</v>
      </c>
      <c r="AF86" s="10">
        <v>2</v>
      </c>
      <c r="AG86" s="27">
        <f>X86</f>
        <v>1022</v>
      </c>
      <c r="AH86" s="28">
        <f>AG86/17</f>
        <v>60.117647058823529</v>
      </c>
      <c r="AI86" s="28">
        <f>Y86/4</f>
        <v>28.25</v>
      </c>
      <c r="AJ86" s="10">
        <f>W85</f>
        <v>1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 t="s">
        <v>46</v>
      </c>
      <c r="AB87" s="9"/>
      <c r="AC87" s="24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9"/>
      <c r="AD88" s="21"/>
    </row>
    <row r="89" spans="1:36" x14ac:dyDescent="0.3">
      <c r="A89" s="75">
        <v>49</v>
      </c>
      <c r="B89" s="75">
        <v>15</v>
      </c>
      <c r="C89" s="75">
        <v>94</v>
      </c>
      <c r="D89" s="75">
        <v>92</v>
      </c>
      <c r="E89" s="75">
        <v>44</v>
      </c>
      <c r="F89" s="75">
        <v>29</v>
      </c>
      <c r="G89" s="75">
        <v>50</v>
      </c>
      <c r="H89" s="75">
        <v>109</v>
      </c>
      <c r="I89" s="75">
        <v>47</v>
      </c>
      <c r="J89" s="75">
        <v>84</v>
      </c>
      <c r="K89" s="75">
        <v>58</v>
      </c>
      <c r="L89" s="74">
        <v>108</v>
      </c>
      <c r="M89" s="75">
        <v>66</v>
      </c>
      <c r="N89" s="75">
        <v>76</v>
      </c>
      <c r="O89" s="75">
        <v>67</v>
      </c>
      <c r="P89" s="75">
        <v>74</v>
      </c>
      <c r="Q89" s="75">
        <v>39</v>
      </c>
      <c r="R89" s="151"/>
      <c r="S89" s="75">
        <v>39</v>
      </c>
      <c r="T89" s="75">
        <v>38</v>
      </c>
      <c r="U89" s="75">
        <v>15</v>
      </c>
      <c r="V89" s="75">
        <v>17</v>
      </c>
      <c r="W89" s="75">
        <v>0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65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49</v>
      </c>
      <c r="B90" s="75">
        <f t="shared" ref="B90:V90" si="19">B89+A90</f>
        <v>64</v>
      </c>
      <c r="C90" s="75">
        <f t="shared" si="19"/>
        <v>158</v>
      </c>
      <c r="D90" s="75">
        <f t="shared" si="19"/>
        <v>250</v>
      </c>
      <c r="E90" s="75">
        <f t="shared" si="19"/>
        <v>294</v>
      </c>
      <c r="F90" s="75">
        <f t="shared" si="19"/>
        <v>323</v>
      </c>
      <c r="G90" s="75">
        <f t="shared" si="19"/>
        <v>373</v>
      </c>
      <c r="H90" s="75">
        <f t="shared" si="19"/>
        <v>482</v>
      </c>
      <c r="I90" s="75">
        <f t="shared" si="19"/>
        <v>529</v>
      </c>
      <c r="J90" s="75">
        <f t="shared" si="19"/>
        <v>613</v>
      </c>
      <c r="K90" s="75">
        <f t="shared" si="19"/>
        <v>671</v>
      </c>
      <c r="L90" s="75">
        <f t="shared" si="19"/>
        <v>779</v>
      </c>
      <c r="M90" s="75">
        <f t="shared" si="19"/>
        <v>845</v>
      </c>
      <c r="N90" s="75">
        <f t="shared" si="19"/>
        <v>921</v>
      </c>
      <c r="O90" s="75">
        <f t="shared" si="19"/>
        <v>988</v>
      </c>
      <c r="P90" s="75">
        <f t="shared" si="19"/>
        <v>1062</v>
      </c>
      <c r="Q90" s="75">
        <f t="shared" si="19"/>
        <v>1101</v>
      </c>
      <c r="R90" s="151"/>
      <c r="S90" s="75">
        <f>S89+Q90</f>
        <v>1140</v>
      </c>
      <c r="T90" s="75">
        <f t="shared" si="19"/>
        <v>1178</v>
      </c>
      <c r="U90" s="75">
        <f t="shared" si="19"/>
        <v>1193</v>
      </c>
      <c r="V90" s="75">
        <f t="shared" si="19"/>
        <v>1210</v>
      </c>
      <c r="W90" s="75"/>
      <c r="X90" s="24">
        <f>Q90</f>
        <v>1101</v>
      </c>
      <c r="Y90" s="24">
        <f>S89+T89+U89+V89</f>
        <v>109</v>
      </c>
      <c r="Z90" s="24"/>
      <c r="AA90" s="24">
        <v>15</v>
      </c>
      <c r="AB90" s="24">
        <v>109</v>
      </c>
      <c r="AC90" s="72">
        <v>20</v>
      </c>
      <c r="AD90" s="24">
        <v>6</v>
      </c>
      <c r="AE90" s="10">
        <v>1</v>
      </c>
      <c r="AF90" s="10">
        <v>2</v>
      </c>
      <c r="AG90" s="27">
        <f>X90</f>
        <v>1101</v>
      </c>
      <c r="AH90" s="28">
        <f>AG90/17</f>
        <v>64.764705882352942</v>
      </c>
      <c r="AI90" s="28">
        <f>Y90/4</f>
        <v>27.25</v>
      </c>
      <c r="AJ90" s="10">
        <f>W89</f>
        <v>0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C91" s="24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C92" s="9"/>
      <c r="AD92" s="21"/>
    </row>
    <row r="93" spans="1:36" x14ac:dyDescent="0.3">
      <c r="A93" s="75">
        <v>54</v>
      </c>
      <c r="B93" s="75">
        <v>75</v>
      </c>
      <c r="C93" s="75">
        <v>55</v>
      </c>
      <c r="D93" s="75">
        <v>66</v>
      </c>
      <c r="E93" s="75">
        <v>28</v>
      </c>
      <c r="F93" s="75">
        <v>39</v>
      </c>
      <c r="G93" s="75">
        <v>55</v>
      </c>
      <c r="H93" s="75">
        <v>79</v>
      </c>
      <c r="I93" s="75">
        <v>71</v>
      </c>
      <c r="J93" s="75">
        <v>54</v>
      </c>
      <c r="K93" s="75">
        <v>65</v>
      </c>
      <c r="L93" s="75">
        <v>55</v>
      </c>
      <c r="M93" s="75">
        <v>55</v>
      </c>
      <c r="N93" s="75">
        <v>85</v>
      </c>
      <c r="O93" s="75">
        <v>70</v>
      </c>
      <c r="P93" s="75">
        <v>80</v>
      </c>
      <c r="Q93" s="75">
        <v>56</v>
      </c>
      <c r="R93" s="151"/>
      <c r="S93" s="75">
        <v>30</v>
      </c>
      <c r="T93" s="75">
        <v>42</v>
      </c>
      <c r="U93" s="75">
        <v>49</v>
      </c>
      <c r="V93" s="75">
        <v>18</v>
      </c>
      <c r="W93" s="75">
        <v>12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65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54</v>
      </c>
      <c r="B94" s="75">
        <f t="shared" ref="B94:V94" si="20">B93+A94</f>
        <v>129</v>
      </c>
      <c r="C94" s="75">
        <f t="shared" si="20"/>
        <v>184</v>
      </c>
      <c r="D94" s="75">
        <f t="shared" si="20"/>
        <v>250</v>
      </c>
      <c r="E94" s="75">
        <f t="shared" si="20"/>
        <v>278</v>
      </c>
      <c r="F94" s="75">
        <f t="shared" si="20"/>
        <v>317</v>
      </c>
      <c r="G94" s="75">
        <f t="shared" si="20"/>
        <v>372</v>
      </c>
      <c r="H94" s="75">
        <f t="shared" si="20"/>
        <v>451</v>
      </c>
      <c r="I94" s="75">
        <f t="shared" si="20"/>
        <v>522</v>
      </c>
      <c r="J94" s="75">
        <f t="shared" si="20"/>
        <v>576</v>
      </c>
      <c r="K94" s="75">
        <f t="shared" si="20"/>
        <v>641</v>
      </c>
      <c r="L94" s="75">
        <f t="shared" si="20"/>
        <v>696</v>
      </c>
      <c r="M94" s="75">
        <f t="shared" si="20"/>
        <v>751</v>
      </c>
      <c r="N94" s="75">
        <f t="shared" si="20"/>
        <v>836</v>
      </c>
      <c r="O94" s="75">
        <f t="shared" si="20"/>
        <v>906</v>
      </c>
      <c r="P94" s="75">
        <f t="shared" si="20"/>
        <v>986</v>
      </c>
      <c r="Q94" s="75">
        <f t="shared" si="20"/>
        <v>1042</v>
      </c>
      <c r="R94" s="151"/>
      <c r="S94" s="75">
        <f>S93+Q94</f>
        <v>1072</v>
      </c>
      <c r="T94" s="75">
        <f t="shared" si="20"/>
        <v>1114</v>
      </c>
      <c r="U94" s="75">
        <f t="shared" si="20"/>
        <v>1163</v>
      </c>
      <c r="V94" s="75">
        <f t="shared" si="20"/>
        <v>1181</v>
      </c>
      <c r="W94" s="75"/>
      <c r="X94" s="24">
        <f>Q94</f>
        <v>1042</v>
      </c>
      <c r="Y94" s="24">
        <f>S93+T93+U93+V93</f>
        <v>139</v>
      </c>
      <c r="Z94" s="24"/>
      <c r="AA94" s="24">
        <v>28</v>
      </c>
      <c r="AB94" s="24">
        <v>80</v>
      </c>
      <c r="AC94" s="72">
        <v>0</v>
      </c>
      <c r="AD94" s="24">
        <v>7</v>
      </c>
      <c r="AE94" s="10">
        <v>0</v>
      </c>
      <c r="AF94" s="10">
        <v>0</v>
      </c>
      <c r="AG94" s="27">
        <f>X94</f>
        <v>1042</v>
      </c>
      <c r="AH94" s="28">
        <f>AG94/17</f>
        <v>61.294117647058826</v>
      </c>
      <c r="AI94" s="28">
        <v>31.25</v>
      </c>
      <c r="AJ94" s="10">
        <f>W93</f>
        <v>12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/>
      <c r="AC95" s="24"/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C96" s="9"/>
      <c r="AD96" s="21"/>
    </row>
    <row r="97" spans="1:36" x14ac:dyDescent="0.3">
      <c r="A97" s="75">
        <v>31</v>
      </c>
      <c r="B97" s="74">
        <v>130</v>
      </c>
      <c r="C97" s="75">
        <v>30</v>
      </c>
      <c r="D97" s="75">
        <v>91</v>
      </c>
      <c r="E97" s="75">
        <v>87</v>
      </c>
      <c r="F97" s="75">
        <v>15</v>
      </c>
      <c r="G97" s="75">
        <v>31</v>
      </c>
      <c r="H97" s="75">
        <v>33</v>
      </c>
      <c r="I97" s="75">
        <v>26</v>
      </c>
      <c r="J97" s="75">
        <v>43</v>
      </c>
      <c r="K97" s="75">
        <v>13</v>
      </c>
      <c r="L97" s="75">
        <v>89</v>
      </c>
      <c r="M97" s="75">
        <v>54</v>
      </c>
      <c r="N97" s="75">
        <v>69</v>
      </c>
      <c r="O97" s="75">
        <v>57</v>
      </c>
      <c r="P97" s="75">
        <v>64</v>
      </c>
      <c r="Q97" s="75">
        <v>71</v>
      </c>
      <c r="R97" s="151"/>
      <c r="S97" s="75">
        <v>27</v>
      </c>
      <c r="T97" s="75">
        <v>15</v>
      </c>
      <c r="U97" s="75">
        <v>23</v>
      </c>
      <c r="V97" s="75">
        <v>25</v>
      </c>
      <c r="W97" s="75">
        <v>21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65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75">
        <f>A97</f>
        <v>31</v>
      </c>
      <c r="B98" s="75">
        <f t="shared" ref="B98:V98" si="21">B97+A98</f>
        <v>161</v>
      </c>
      <c r="C98" s="75">
        <f t="shared" si="21"/>
        <v>191</v>
      </c>
      <c r="D98" s="75">
        <f t="shared" si="21"/>
        <v>282</v>
      </c>
      <c r="E98" s="75">
        <f t="shared" si="21"/>
        <v>369</v>
      </c>
      <c r="F98" s="75">
        <f t="shared" si="21"/>
        <v>384</v>
      </c>
      <c r="G98" s="75">
        <f t="shared" si="21"/>
        <v>415</v>
      </c>
      <c r="H98" s="75">
        <f t="shared" si="21"/>
        <v>448</v>
      </c>
      <c r="I98" s="75">
        <f t="shared" si="21"/>
        <v>474</v>
      </c>
      <c r="J98" s="75">
        <f t="shared" si="21"/>
        <v>517</v>
      </c>
      <c r="K98" s="75">
        <f t="shared" si="21"/>
        <v>530</v>
      </c>
      <c r="L98" s="75">
        <f t="shared" si="21"/>
        <v>619</v>
      </c>
      <c r="M98" s="75">
        <f t="shared" si="21"/>
        <v>673</v>
      </c>
      <c r="N98" s="75">
        <f t="shared" si="21"/>
        <v>742</v>
      </c>
      <c r="O98" s="75">
        <f t="shared" si="21"/>
        <v>799</v>
      </c>
      <c r="P98" s="75">
        <f t="shared" si="21"/>
        <v>863</v>
      </c>
      <c r="Q98" s="75">
        <f t="shared" si="21"/>
        <v>934</v>
      </c>
      <c r="R98" s="151"/>
      <c r="S98" s="75">
        <f>S97+Q98</f>
        <v>961</v>
      </c>
      <c r="T98" s="75">
        <f t="shared" si="21"/>
        <v>976</v>
      </c>
      <c r="U98" s="75">
        <f t="shared" si="21"/>
        <v>999</v>
      </c>
      <c r="V98" s="75">
        <f t="shared" si="21"/>
        <v>1024</v>
      </c>
      <c r="W98" s="75"/>
      <c r="X98" s="24">
        <f>Q98</f>
        <v>934</v>
      </c>
      <c r="Y98" s="24">
        <f>S97+T97+U97+V97</f>
        <v>90</v>
      </c>
      <c r="Z98" s="24"/>
      <c r="AA98" s="24">
        <v>13</v>
      </c>
      <c r="AB98" s="24">
        <v>130</v>
      </c>
      <c r="AC98" s="72">
        <v>20</v>
      </c>
      <c r="AD98" s="24">
        <v>8</v>
      </c>
      <c r="AE98" s="10">
        <v>1</v>
      </c>
      <c r="AF98" s="10">
        <v>1</v>
      </c>
      <c r="AG98" s="27">
        <f>X98</f>
        <v>934</v>
      </c>
      <c r="AH98" s="28">
        <f>AG98/17</f>
        <v>54.941176470588232</v>
      </c>
      <c r="AI98" s="28">
        <f>Y98/4</f>
        <v>22.5</v>
      </c>
      <c r="AJ98" s="10">
        <f>W97</f>
        <v>21</v>
      </c>
    </row>
    <row r="99" spans="1:36" x14ac:dyDescent="0.3">
      <c r="A99" s="82" t="s">
        <v>22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 t="s">
        <v>28</v>
      </c>
      <c r="T99" s="84"/>
      <c r="U99" s="84"/>
      <c r="V99" s="84"/>
      <c r="W99" s="85"/>
      <c r="X99" s="9"/>
      <c r="Y99" s="9"/>
      <c r="Z99" s="9"/>
      <c r="AA99" s="9"/>
      <c r="AB99" s="9"/>
      <c r="AC99" s="24"/>
      <c r="AD99" s="9"/>
      <c r="AE99" s="4"/>
      <c r="AF99" s="4"/>
      <c r="AG99" s="4"/>
      <c r="AH99" s="4"/>
      <c r="AI99" s="4"/>
    </row>
    <row r="100" spans="1:36" x14ac:dyDescent="0.3">
      <c r="A100" s="37">
        <v>1</v>
      </c>
      <c r="B100" s="37">
        <v>2</v>
      </c>
      <c r="C100" s="37">
        <v>3</v>
      </c>
      <c r="D100" s="37">
        <v>4</v>
      </c>
      <c r="E100" s="37">
        <v>5</v>
      </c>
      <c r="F100" s="37">
        <v>6</v>
      </c>
      <c r="G100" s="37">
        <v>7</v>
      </c>
      <c r="H100" s="37">
        <v>8</v>
      </c>
      <c r="I100" s="37">
        <v>9</v>
      </c>
      <c r="J100" s="37">
        <v>10</v>
      </c>
      <c r="K100" s="37">
        <v>11</v>
      </c>
      <c r="L100" s="37">
        <v>12</v>
      </c>
      <c r="M100" s="37">
        <v>13</v>
      </c>
      <c r="N100" s="37">
        <v>14</v>
      </c>
      <c r="O100" s="37">
        <v>15</v>
      </c>
      <c r="P100" s="37">
        <v>16</v>
      </c>
      <c r="Q100" s="37">
        <v>17</v>
      </c>
      <c r="R100" s="150"/>
      <c r="S100" s="38">
        <v>18</v>
      </c>
      <c r="T100" s="38">
        <v>19</v>
      </c>
      <c r="U100" s="38">
        <v>20</v>
      </c>
      <c r="V100" s="38">
        <v>21</v>
      </c>
      <c r="W100" s="37" t="s">
        <v>16</v>
      </c>
      <c r="X100" s="10"/>
      <c r="Y100" s="10"/>
      <c r="Z100" s="10"/>
      <c r="AA100" s="23" t="s">
        <v>29</v>
      </c>
      <c r="AB100" s="14"/>
      <c r="AC100" s="9"/>
      <c r="AD100" s="21"/>
    </row>
    <row r="101" spans="1:36" x14ac:dyDescent="0.3">
      <c r="A101" s="75">
        <v>43</v>
      </c>
      <c r="B101" s="75">
        <v>51</v>
      </c>
      <c r="C101" s="75">
        <v>60</v>
      </c>
      <c r="D101" s="75">
        <v>49</v>
      </c>
      <c r="E101" s="75">
        <v>85</v>
      </c>
      <c r="F101" s="75">
        <v>53</v>
      </c>
      <c r="G101" s="75">
        <v>71</v>
      </c>
      <c r="H101" s="75">
        <v>47</v>
      </c>
      <c r="I101" s="75">
        <v>31</v>
      </c>
      <c r="J101" s="75">
        <v>102</v>
      </c>
      <c r="K101" s="75">
        <v>38</v>
      </c>
      <c r="L101" s="75">
        <v>87</v>
      </c>
      <c r="M101" s="75">
        <v>48</v>
      </c>
      <c r="N101" s="75">
        <v>40</v>
      </c>
      <c r="O101" s="75">
        <v>35</v>
      </c>
      <c r="P101" s="75">
        <v>87</v>
      </c>
      <c r="Q101" s="75">
        <v>51</v>
      </c>
      <c r="R101" s="151"/>
      <c r="S101" s="75">
        <v>6</v>
      </c>
      <c r="T101" s="75">
        <v>39</v>
      </c>
      <c r="U101" s="75">
        <v>20</v>
      </c>
      <c r="V101" s="75">
        <v>6</v>
      </c>
      <c r="W101" s="75">
        <v>0</v>
      </c>
      <c r="X101" s="22" t="s">
        <v>30</v>
      </c>
      <c r="Y101" s="22" t="s">
        <v>31</v>
      </c>
      <c r="Z101" s="22"/>
      <c r="AA101" s="22" t="s">
        <v>24</v>
      </c>
      <c r="AB101" s="21" t="s">
        <v>23</v>
      </c>
      <c r="AC101" s="21" t="s">
        <v>65</v>
      </c>
      <c r="AD101" s="25" t="s">
        <v>32</v>
      </c>
      <c r="AE101" s="26" t="s">
        <v>33</v>
      </c>
      <c r="AF101" s="26" t="s">
        <v>34</v>
      </c>
      <c r="AG101" s="26" t="s">
        <v>35</v>
      </c>
      <c r="AH101" s="26" t="s">
        <v>6</v>
      </c>
      <c r="AI101" s="26" t="s">
        <v>36</v>
      </c>
      <c r="AJ101" s="26" t="s">
        <v>37</v>
      </c>
    </row>
    <row r="102" spans="1:36" x14ac:dyDescent="0.3">
      <c r="A102" s="75">
        <f>A101</f>
        <v>43</v>
      </c>
      <c r="B102" s="75">
        <f t="shared" ref="B102:V102" si="22">B101+A102</f>
        <v>94</v>
      </c>
      <c r="C102" s="75">
        <f t="shared" si="22"/>
        <v>154</v>
      </c>
      <c r="D102" s="75">
        <f t="shared" si="22"/>
        <v>203</v>
      </c>
      <c r="E102" s="75">
        <f t="shared" si="22"/>
        <v>288</v>
      </c>
      <c r="F102" s="75">
        <f t="shared" si="22"/>
        <v>341</v>
      </c>
      <c r="G102" s="75">
        <f t="shared" si="22"/>
        <v>412</v>
      </c>
      <c r="H102" s="75">
        <f t="shared" si="22"/>
        <v>459</v>
      </c>
      <c r="I102" s="75">
        <f t="shared" si="22"/>
        <v>490</v>
      </c>
      <c r="J102" s="75">
        <f t="shared" si="22"/>
        <v>592</v>
      </c>
      <c r="K102" s="75">
        <f t="shared" si="22"/>
        <v>630</v>
      </c>
      <c r="L102" s="75">
        <f t="shared" si="22"/>
        <v>717</v>
      </c>
      <c r="M102" s="75">
        <f t="shared" si="22"/>
        <v>765</v>
      </c>
      <c r="N102" s="75">
        <f t="shared" si="22"/>
        <v>805</v>
      </c>
      <c r="O102" s="75">
        <f t="shared" si="22"/>
        <v>840</v>
      </c>
      <c r="P102" s="75">
        <f t="shared" si="22"/>
        <v>927</v>
      </c>
      <c r="Q102" s="75">
        <f t="shared" si="22"/>
        <v>978</v>
      </c>
      <c r="R102" s="151"/>
      <c r="S102" s="75">
        <f>S101+Q102</f>
        <v>984</v>
      </c>
      <c r="T102" s="75">
        <f t="shared" si="22"/>
        <v>1023</v>
      </c>
      <c r="U102" s="75">
        <f t="shared" si="22"/>
        <v>1043</v>
      </c>
      <c r="V102" s="75">
        <f t="shared" si="22"/>
        <v>1049</v>
      </c>
      <c r="W102" s="75"/>
      <c r="X102" s="24">
        <f>Q102</f>
        <v>978</v>
      </c>
      <c r="Y102" s="24">
        <f>S101+T101+U101+V101</f>
        <v>71</v>
      </c>
      <c r="Z102" s="24"/>
      <c r="AA102" s="24">
        <v>31</v>
      </c>
      <c r="AB102" s="24">
        <v>102</v>
      </c>
      <c r="AC102" s="72">
        <v>0</v>
      </c>
      <c r="AD102" s="24">
        <v>8</v>
      </c>
      <c r="AE102" s="10">
        <v>0</v>
      </c>
      <c r="AF102" s="10">
        <v>1</v>
      </c>
      <c r="AG102" s="27">
        <f>X102</f>
        <v>978</v>
      </c>
      <c r="AH102" s="28">
        <f>AG102/17</f>
        <v>57.529411764705884</v>
      </c>
      <c r="AI102" s="28">
        <f>Y102/4</f>
        <v>17.75</v>
      </c>
      <c r="AJ102" s="10">
        <f>W101</f>
        <v>0</v>
      </c>
    </row>
    <row r="104" spans="1:36" x14ac:dyDescent="0.3">
      <c r="AH104" s="4"/>
    </row>
    <row r="105" spans="1:36" x14ac:dyDescent="0.3">
      <c r="X105" s="70" t="s">
        <v>63</v>
      </c>
      <c r="Y105" s="70"/>
      <c r="AC105" s="79" t="s">
        <v>65</v>
      </c>
      <c r="AD105" s="80" t="s">
        <v>39</v>
      </c>
      <c r="AE105" s="79" t="s">
        <v>33</v>
      </c>
      <c r="AF105" s="79" t="s">
        <v>34</v>
      </c>
      <c r="AG105" s="79" t="s">
        <v>40</v>
      </c>
      <c r="AH105" s="79" t="s">
        <v>6</v>
      </c>
      <c r="AI105" s="79" t="s">
        <v>36</v>
      </c>
      <c r="AJ105" s="79" t="s">
        <v>37</v>
      </c>
    </row>
    <row r="106" spans="1:36" x14ac:dyDescent="0.3">
      <c r="X106" s="71" t="s">
        <v>64</v>
      </c>
      <c r="Y106" s="78">
        <f>(V14+V18+V22+V26+V30+V34+V38+V42+V46+V50+V54+V58+V102+V98+V94+V90+V86+V82+V78+V74+V70+V66+V62)/21</f>
        <v>1406.1904761904761</v>
      </c>
      <c r="AC106" s="81">
        <f>SUM(AC102,AC98,AC94,AC90,AC86,AC82,AC78,AC74,AC70,AC66,AC62,AC58,AC54,AC50,AC46,AC42,AC38,AC34,AC30,AC26,AC22,AC18,AC14)</f>
        <v>2210</v>
      </c>
      <c r="AD106" s="78">
        <f>(AD14+AD18+AD22+AD26+AD30+AD34+AD38+AD42+AD46+AD50+AD54+AD58+AD62+AD66+AD70+AD74+AD78+AD82+AD86+AD90+AD94+AD98+AD102)/21</f>
        <v>5.1904761904761907</v>
      </c>
      <c r="AE106" s="92">
        <f>SUM(AE102,AE98,AE94,AE90,AE86,AE82,AE78,AE74,AE70,AE66,AE62,AE58,AE54,AE50,AE46,AE42,AE38,AE34,AE30,AE26,AE22,AE18,AE14)</f>
        <v>38</v>
      </c>
      <c r="AF106" s="92">
        <f>SUM(AF102,AF98,AF94,AF90,AF86,AF82,AF78,AF74,AF70,AF66,AF62,AF58,AF54,AF50,AF46,AF42,AF38,AF34,AF30,AF26,AF22,AF18,AF14)</f>
        <v>56</v>
      </c>
      <c r="AG106" s="78">
        <f>(AG14+AG18+AG22+AG26+AG30+AG34+AG38+AG42+AG46+AG50+AG54+AG58+AG62+AG66+AG70+AG74+AG78+AG82+AG86+AG90+AG94+AG98+AG102)/21</f>
        <v>1272.6666666666667</v>
      </c>
      <c r="AH106" s="78">
        <f>(AH14+AH18+AH22+AH26+AH30+AH34+AH38+AH42+AH46+AH50+AH54+AH58+AH62+AH66+AH70+AH74+AH78+AH82+AH86+AH90+AH94+AH98+AH102)/21</f>
        <v>74.239495798319325</v>
      </c>
      <c r="AI106" s="78">
        <f>(AI14+AI18+AI22+AI26+AI30+AI34+AI38+AI42+AI46+AI50+AI54+AI58+AI62+AI66+AI70+AI74+AI78+AI82+AI86+AI90+AI94+AI98+AI102)/21</f>
        <v>33.214285714285715</v>
      </c>
      <c r="AJ106" s="78">
        <f>(AJ26+AJ30+AJ34+AJ38+AJ42+AJ46+AJ50+AJ54+AJ58+AJ62+AJ66+AJ70+AJ74+AJ78+AJ82+AJ86+AJ90+AJ94+AJ98+AJ102)/19</f>
        <v>13.052631578947368</v>
      </c>
    </row>
    <row r="107" spans="1:36" x14ac:dyDescent="0.3">
      <c r="AD107" s="29" t="s">
        <v>41</v>
      </c>
      <c r="AE107" s="29"/>
      <c r="AF107" s="29"/>
      <c r="AG107" s="30"/>
      <c r="AH107" s="30"/>
      <c r="AI107" s="29"/>
      <c r="AJ107" s="29"/>
    </row>
    <row r="108" spans="1:36" x14ac:dyDescent="0.3">
      <c r="AD108" s="4" t="s">
        <v>132</v>
      </c>
      <c r="AE108" s="29"/>
      <c r="AF108" s="29"/>
      <c r="AG108" s="29"/>
      <c r="AH108" s="29"/>
      <c r="AI108" s="29"/>
      <c r="AJ108" s="29"/>
    </row>
    <row r="109" spans="1:36" x14ac:dyDescent="0.3">
      <c r="AD109" s="4" t="s">
        <v>131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J109"/>
  <sheetViews>
    <sheetView workbookViewId="0">
      <selection activeCell="P3" sqref="P3"/>
    </sheetView>
  </sheetViews>
  <sheetFormatPr defaultColWidth="9.109375" defaultRowHeight="13.8" x14ac:dyDescent="0.3"/>
  <cols>
    <col min="1" max="9" width="4" style="4" bestFit="1" customWidth="1"/>
    <col min="10" max="17" width="5" style="4" bestFit="1" customWidth="1"/>
    <col min="18" max="18" width="5" style="4" customWidth="1"/>
    <col min="19" max="20" width="5" style="4" bestFit="1" customWidth="1"/>
    <col min="21" max="21" width="5" style="4" customWidth="1"/>
    <col min="22" max="22" width="5" style="4" bestFit="1" customWidth="1"/>
    <col min="23" max="23" width="3.109375" style="4" bestFit="1" customWidth="1"/>
    <col min="24" max="24" width="12" style="4" bestFit="1" customWidth="1"/>
    <col min="25" max="25" width="7.21875" style="4" bestFit="1" customWidth="1"/>
    <col min="26" max="26" width="2.6640625" style="4" customWidth="1"/>
    <col min="27" max="27" width="4.21875" style="4" bestFit="1" customWidth="1"/>
    <col min="28" max="28" width="4.5546875" style="4" bestFit="1" customWidth="1"/>
    <col min="29" max="29" width="8.77734375" style="4" customWidth="1"/>
    <col min="30" max="30" width="8.88671875" style="4" bestFit="1" customWidth="1"/>
    <col min="31" max="31" width="4.8867187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47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  <c r="Y1" s="48"/>
      <c r="Z1" s="48"/>
      <c r="AA1" s="48"/>
      <c r="AB1" s="50"/>
      <c r="AC1" s="50"/>
      <c r="AD1" s="50"/>
      <c r="AE1" s="50"/>
      <c r="AF1" s="50"/>
      <c r="AG1" s="50"/>
      <c r="AH1" s="50"/>
      <c r="AI1" s="50"/>
      <c r="AJ1" s="50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AE106</f>
        <v>56</v>
      </c>
      <c r="H2" s="6"/>
      <c r="I2" s="6"/>
      <c r="J2" s="6" t="s">
        <v>1</v>
      </c>
      <c r="K2" s="6"/>
      <c r="L2" s="6"/>
      <c r="M2" s="6"/>
      <c r="N2" s="6"/>
      <c r="O2" s="6"/>
      <c r="P2" s="12" t="s">
        <v>147</v>
      </c>
      <c r="Q2" s="12"/>
      <c r="R2" s="12"/>
      <c r="S2" s="13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187</v>
      </c>
      <c r="H3" s="12"/>
      <c r="I3" s="12"/>
      <c r="J3" s="12" t="s">
        <v>3</v>
      </c>
      <c r="K3" s="12"/>
      <c r="L3" s="12"/>
      <c r="M3" s="12"/>
      <c r="N3" s="12"/>
      <c r="O3" s="12"/>
      <c r="P3" s="12" t="s">
        <v>96</v>
      </c>
      <c r="Q3" s="12"/>
      <c r="R3" s="12"/>
      <c r="S3" s="13"/>
      <c r="T3" s="69"/>
      <c r="U3" s="69" t="s">
        <v>99</v>
      </c>
      <c r="V3" s="9"/>
      <c r="W3" s="9"/>
      <c r="X3" s="9"/>
      <c r="Y3" s="69" t="s">
        <v>110</v>
      </c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14</v>
      </c>
      <c r="H4" s="12"/>
      <c r="I4" s="12"/>
      <c r="J4" s="12" t="s">
        <v>5</v>
      </c>
      <c r="K4" s="12"/>
      <c r="L4" s="12"/>
      <c r="M4" s="12"/>
      <c r="N4" s="12"/>
      <c r="O4" s="12"/>
      <c r="P4" s="15">
        <f>AI106</f>
        <v>32.595238095238095</v>
      </c>
      <c r="Q4" s="12"/>
      <c r="R4" s="12"/>
      <c r="S4" s="13"/>
      <c r="T4" s="9"/>
      <c r="U4" s="69" t="s">
        <v>100</v>
      </c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AH106</f>
        <v>78.994708994709001</v>
      </c>
      <c r="H5" s="12"/>
      <c r="I5" s="12"/>
      <c r="J5" s="12" t="s">
        <v>7</v>
      </c>
      <c r="K5" s="12"/>
      <c r="L5" s="12"/>
      <c r="M5" s="12"/>
      <c r="N5" s="12"/>
      <c r="O5" s="12"/>
      <c r="P5" s="12">
        <v>64</v>
      </c>
      <c r="Q5" s="12"/>
      <c r="R5" s="12"/>
      <c r="S5" s="13"/>
      <c r="T5" s="9"/>
      <c r="U5" s="69" t="s">
        <v>105</v>
      </c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2042</v>
      </c>
      <c r="H6" s="12"/>
      <c r="I6" s="12" t="s">
        <v>98</v>
      </c>
      <c r="J6" s="12" t="s">
        <v>9</v>
      </c>
      <c r="K6" s="12"/>
      <c r="L6" s="12"/>
      <c r="M6" s="12"/>
      <c r="N6" s="12"/>
      <c r="O6" s="12"/>
      <c r="P6" s="12">
        <v>1</v>
      </c>
      <c r="Q6" s="12"/>
      <c r="R6" s="12"/>
      <c r="S6" s="13"/>
      <c r="T6" s="9"/>
      <c r="U6" s="69" t="s">
        <v>106</v>
      </c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1068</v>
      </c>
      <c r="H7" s="12"/>
      <c r="I7" s="12"/>
      <c r="J7" s="12" t="s">
        <v>11</v>
      </c>
      <c r="K7" s="12"/>
      <c r="L7" s="12"/>
      <c r="M7" s="12"/>
      <c r="N7" s="12"/>
      <c r="O7" s="12"/>
      <c r="P7" s="171">
        <v>20.5</v>
      </c>
      <c r="Q7" s="12"/>
      <c r="R7" s="12"/>
      <c r="S7" s="13"/>
      <c r="T7" s="9"/>
      <c r="U7" s="69" t="s">
        <v>107</v>
      </c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Y106</f>
        <v>1487.3809523809523</v>
      </c>
      <c r="H8" s="12"/>
      <c r="I8" s="12"/>
      <c r="J8" s="12" t="s">
        <v>13</v>
      </c>
      <c r="K8" s="12"/>
      <c r="L8" s="12"/>
      <c r="M8" s="12"/>
      <c r="N8" s="12"/>
      <c r="O8" s="12"/>
      <c r="P8" s="35">
        <f>AF106</f>
        <v>66</v>
      </c>
      <c r="Q8" s="12"/>
      <c r="R8" s="12"/>
      <c r="S8" s="13"/>
      <c r="T8" s="9"/>
      <c r="U8" s="69" t="s">
        <v>108</v>
      </c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AC106</f>
        <v>3395</v>
      </c>
      <c r="H9" s="17"/>
      <c r="I9" s="17"/>
      <c r="J9" s="19"/>
      <c r="K9" s="19"/>
      <c r="L9" s="19"/>
      <c r="M9" s="19"/>
      <c r="N9" s="19"/>
      <c r="O9" s="19"/>
      <c r="P9" s="17"/>
      <c r="Q9" s="17"/>
      <c r="R9" s="17"/>
      <c r="S9" s="36"/>
      <c r="T9" s="9"/>
      <c r="U9" s="148" t="s">
        <v>109</v>
      </c>
      <c r="V9" s="9"/>
      <c r="W9" s="9"/>
      <c r="X9" s="9"/>
      <c r="Y9" s="9"/>
      <c r="Z9" s="9"/>
      <c r="AA9" s="9"/>
    </row>
    <row r="10" spans="1:36" x14ac:dyDescent="0.3">
      <c r="U10" s="148" t="s">
        <v>146</v>
      </c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65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24"/>
      <c r="AD14" s="10"/>
      <c r="AF14" s="27"/>
      <c r="AG14" s="27">
        <f>X14</f>
        <v>0</v>
      </c>
      <c r="AH14" s="28">
        <f>AG14/18</f>
        <v>0</v>
      </c>
      <c r="AI14" s="28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'[1]2023'!$I$14</f>
        <v>66</v>
      </c>
      <c r="B17" s="75">
        <f>'[1]2023'!$I$66</f>
        <v>55</v>
      </c>
      <c r="C17" s="75">
        <f>'[1]2023'!$I$119</f>
        <v>60</v>
      </c>
      <c r="D17" s="51">
        <v>150</v>
      </c>
      <c r="E17" s="75">
        <f>'[1]2023'!$I$225</f>
        <v>73</v>
      </c>
      <c r="F17" s="75">
        <f>'[1]2023'!$I$278</f>
        <v>59</v>
      </c>
      <c r="G17" s="75">
        <f>'[1]2023'!$I$331</f>
        <v>54</v>
      </c>
      <c r="H17" s="75">
        <f>'[1]2023'!$I$384</f>
        <v>122</v>
      </c>
      <c r="I17" s="51">
        <v>95</v>
      </c>
      <c r="J17" s="75">
        <f>'[1]2023'!$I$490</f>
        <v>76</v>
      </c>
      <c r="K17" s="75">
        <f>'[1]2023'!$I$543</f>
        <v>79</v>
      </c>
      <c r="L17" s="51">
        <v>150</v>
      </c>
      <c r="M17" s="75">
        <f>'[1]2023'!$I$649</f>
        <v>74</v>
      </c>
      <c r="N17" s="75">
        <f>'[1]2023'!$I$702</f>
        <v>82</v>
      </c>
      <c r="O17" s="75">
        <f>'[1]2023'!$I$755</f>
        <v>80</v>
      </c>
      <c r="P17" s="75">
        <f>'[1]2023'!$I$808</f>
        <v>88</v>
      </c>
      <c r="Q17" s="75">
        <f>'[1]2023'!$I$861</f>
        <v>84</v>
      </c>
      <c r="R17" s="145">
        <f>'[1]2023'!$I$914</f>
        <v>129</v>
      </c>
      <c r="S17" s="145">
        <f>'[1]2023'!$I$967</f>
        <v>146</v>
      </c>
      <c r="T17" s="75">
        <f>'[1]2023'!$I$1020</f>
        <v>56</v>
      </c>
      <c r="U17" s="75">
        <f>'[1]2023'!$I$1073</f>
        <v>0</v>
      </c>
      <c r="V17" s="75">
        <f>'[1]2023'!$I$1126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65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66</v>
      </c>
      <c r="B18" s="75">
        <f t="shared" ref="B18:R18" si="1">B17+A18</f>
        <v>121</v>
      </c>
      <c r="C18" s="75">
        <f t="shared" si="1"/>
        <v>181</v>
      </c>
      <c r="D18" s="75">
        <f t="shared" si="1"/>
        <v>331</v>
      </c>
      <c r="E18" s="75">
        <f t="shared" si="1"/>
        <v>404</v>
      </c>
      <c r="F18" s="75">
        <f t="shared" si="1"/>
        <v>463</v>
      </c>
      <c r="G18" s="75">
        <f t="shared" si="1"/>
        <v>517</v>
      </c>
      <c r="H18" s="75">
        <f t="shared" si="1"/>
        <v>639</v>
      </c>
      <c r="I18" s="75">
        <f t="shared" si="1"/>
        <v>734</v>
      </c>
      <c r="J18" s="75">
        <f t="shared" si="1"/>
        <v>810</v>
      </c>
      <c r="K18" s="75">
        <f t="shared" si="1"/>
        <v>889</v>
      </c>
      <c r="L18" s="75">
        <f t="shared" si="1"/>
        <v>1039</v>
      </c>
      <c r="M18" s="75">
        <f t="shared" si="1"/>
        <v>1113</v>
      </c>
      <c r="N18" s="75">
        <f t="shared" si="1"/>
        <v>1195</v>
      </c>
      <c r="O18" s="75">
        <f t="shared" si="1"/>
        <v>1275</v>
      </c>
      <c r="P18" s="75">
        <f t="shared" si="1"/>
        <v>1363</v>
      </c>
      <c r="Q18" s="75">
        <f t="shared" si="1"/>
        <v>1447</v>
      </c>
      <c r="R18" s="75">
        <f t="shared" si="1"/>
        <v>1576</v>
      </c>
      <c r="S18" s="75">
        <f>S17+R18</f>
        <v>1722</v>
      </c>
      <c r="T18" s="75">
        <f>T17+S18</f>
        <v>1778</v>
      </c>
      <c r="U18" s="75">
        <f>U17+T18</f>
        <v>1778</v>
      </c>
      <c r="V18" s="75">
        <f>V17+U18</f>
        <v>1778</v>
      </c>
      <c r="W18" s="75"/>
      <c r="X18" s="24">
        <f>R18</f>
        <v>1576</v>
      </c>
      <c r="Y18" s="24">
        <f>S17+T17+U17+V17</f>
        <v>202</v>
      </c>
      <c r="Z18" s="24"/>
      <c r="AA18" s="24"/>
      <c r="AB18" s="24">
        <v>150</v>
      </c>
      <c r="AC18" s="24">
        <v>100</v>
      </c>
      <c r="AD18" s="10">
        <v>1</v>
      </c>
      <c r="AE18" s="10">
        <v>5</v>
      </c>
      <c r="AF18" s="27">
        <v>5</v>
      </c>
      <c r="AG18" s="27">
        <f>X18</f>
        <v>1576</v>
      </c>
      <c r="AH18" s="28">
        <f>AG18/18</f>
        <v>87.555555555555557</v>
      </c>
      <c r="AI18" s="28">
        <f>Y18/4</f>
        <v>50.5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'[1]2022'!$I$14</f>
        <v>75</v>
      </c>
      <c r="B21" s="75">
        <f>'[1]2022'!$I$66</f>
        <v>65</v>
      </c>
      <c r="C21" s="75">
        <f>'[1]2022'!$I$119</f>
        <v>42</v>
      </c>
      <c r="D21" s="75">
        <f>'[1]2022'!$I$172</f>
        <v>78</v>
      </c>
      <c r="E21" s="75">
        <f>'[1]2022'!$I$225</f>
        <v>102</v>
      </c>
      <c r="F21" s="75">
        <f>'[1]2022'!$I$278</f>
        <v>55</v>
      </c>
      <c r="G21" s="75">
        <f>'[1]2022'!$I$331</f>
        <v>53</v>
      </c>
      <c r="H21" s="75">
        <f>'[1]2022'!$I$384</f>
        <v>40</v>
      </c>
      <c r="I21" s="75">
        <f>'[1]2022'!$I$437</f>
        <v>53</v>
      </c>
      <c r="J21" s="75">
        <f>'[1]2022'!$I$490</f>
        <v>43</v>
      </c>
      <c r="K21" s="75">
        <f>'[1]2022'!$I$543</f>
        <v>25</v>
      </c>
      <c r="L21" s="51">
        <v>92</v>
      </c>
      <c r="M21" s="75">
        <f>'[1]2022'!$I$649</f>
        <v>65</v>
      </c>
      <c r="N21" s="75">
        <f>'[1]2022'!$I$702</f>
        <v>38</v>
      </c>
      <c r="O21" s="75">
        <f>'[1]2022'!$I$755</f>
        <v>64</v>
      </c>
      <c r="P21" s="75">
        <f>'[1]2022'!$I$808</f>
        <v>62</v>
      </c>
      <c r="Q21" s="75">
        <f>'[1]2022'!$I$861</f>
        <v>60</v>
      </c>
      <c r="R21" s="75">
        <f>'[1]2022'!$I$914</f>
        <v>90</v>
      </c>
      <c r="S21" s="75">
        <f>'[1]2022'!$I$967</f>
        <v>70</v>
      </c>
      <c r="T21" s="75">
        <f>'[1]2022'!$I$1020</f>
        <v>26</v>
      </c>
      <c r="U21" s="75">
        <f>'[1]2022'!$I$1073</f>
        <v>1</v>
      </c>
      <c r="V21" s="75">
        <f>'[1]2022'!$I$1126</f>
        <v>12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65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75</v>
      </c>
      <c r="B22" s="75">
        <f t="shared" ref="B22:R22" si="2">B21+A22</f>
        <v>140</v>
      </c>
      <c r="C22" s="75">
        <f t="shared" si="2"/>
        <v>182</v>
      </c>
      <c r="D22" s="75">
        <f t="shared" si="2"/>
        <v>260</v>
      </c>
      <c r="E22" s="75">
        <f t="shared" si="2"/>
        <v>362</v>
      </c>
      <c r="F22" s="75">
        <f t="shared" si="2"/>
        <v>417</v>
      </c>
      <c r="G22" s="75">
        <f t="shared" si="2"/>
        <v>470</v>
      </c>
      <c r="H22" s="75">
        <f t="shared" si="2"/>
        <v>510</v>
      </c>
      <c r="I22" s="75">
        <f t="shared" si="2"/>
        <v>563</v>
      </c>
      <c r="J22" s="75">
        <f t="shared" si="2"/>
        <v>606</v>
      </c>
      <c r="K22" s="75">
        <f t="shared" si="2"/>
        <v>631</v>
      </c>
      <c r="L22" s="75">
        <f t="shared" si="2"/>
        <v>723</v>
      </c>
      <c r="M22" s="75">
        <f t="shared" si="2"/>
        <v>788</v>
      </c>
      <c r="N22" s="75">
        <f t="shared" si="2"/>
        <v>826</v>
      </c>
      <c r="O22" s="75">
        <f t="shared" si="2"/>
        <v>890</v>
      </c>
      <c r="P22" s="75">
        <f t="shared" si="2"/>
        <v>952</v>
      </c>
      <c r="Q22" s="75">
        <f t="shared" si="2"/>
        <v>1012</v>
      </c>
      <c r="R22" s="75">
        <f t="shared" si="2"/>
        <v>1102</v>
      </c>
      <c r="S22" s="75">
        <f>S21+R22</f>
        <v>1172</v>
      </c>
      <c r="T22" s="75">
        <f>T21+S22</f>
        <v>1198</v>
      </c>
      <c r="U22" s="75">
        <f>U21+T22</f>
        <v>1199</v>
      </c>
      <c r="V22" s="75">
        <f>V21+U22</f>
        <v>1211</v>
      </c>
      <c r="W22" s="75"/>
      <c r="X22" s="24">
        <f>R22</f>
        <v>1102</v>
      </c>
      <c r="Y22" s="24">
        <f>S21+T21+U21+V21</f>
        <v>109</v>
      </c>
      <c r="Z22" s="24"/>
      <c r="AA22" s="24">
        <v>25</v>
      </c>
      <c r="AB22" s="24">
        <v>102</v>
      </c>
      <c r="AC22" s="24">
        <v>10</v>
      </c>
      <c r="AD22" s="10">
        <v>7</v>
      </c>
      <c r="AE22" s="10">
        <v>0.5</v>
      </c>
      <c r="AF22" s="27">
        <v>1</v>
      </c>
      <c r="AG22" s="27">
        <f>X22</f>
        <v>1102</v>
      </c>
      <c r="AH22" s="28">
        <f>AG22/18</f>
        <v>61.222222222222221</v>
      </c>
      <c r="AI22" s="28">
        <f>Y22/4</f>
        <v>27.25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73</v>
      </c>
      <c r="B25" s="75">
        <v>59</v>
      </c>
      <c r="C25" s="170">
        <v>112</v>
      </c>
      <c r="D25" s="169">
        <v>55</v>
      </c>
      <c r="E25" s="170">
        <v>106</v>
      </c>
      <c r="F25" s="75">
        <v>78</v>
      </c>
      <c r="G25" s="75">
        <f>'[1]2021'!$I$331</f>
        <v>73</v>
      </c>
      <c r="H25" s="75">
        <f>'[1]2021'!$I$384</f>
        <v>81</v>
      </c>
      <c r="I25" s="75">
        <f>'[1]2021'!$I$437</f>
        <v>48</v>
      </c>
      <c r="J25" s="75">
        <f>'[1]2021'!$I$490</f>
        <v>71</v>
      </c>
      <c r="K25" s="75">
        <f>'[1]2021'!$I$543</f>
        <v>82</v>
      </c>
      <c r="L25" s="75">
        <f>'[1]2021'!$I$596</f>
        <v>72</v>
      </c>
      <c r="M25" s="75">
        <f>'[1]2021'!$I$649</f>
        <v>86</v>
      </c>
      <c r="N25" s="75">
        <f>'[1]2021'!$I$702</f>
        <v>86</v>
      </c>
      <c r="O25" s="75">
        <f>'[1]2021'!$I$755</f>
        <v>62</v>
      </c>
      <c r="P25" s="75">
        <f>'[1]2021'!$I$808</f>
        <v>63</v>
      </c>
      <c r="Q25" s="75">
        <f>'[1]2021'!$I$861</f>
        <v>64</v>
      </c>
      <c r="R25" s="75">
        <f>'[1]2021'!$I$914</f>
        <v>81</v>
      </c>
      <c r="S25" s="75">
        <f>'[1]2021'!$I$967</f>
        <v>105</v>
      </c>
      <c r="T25" s="51">
        <v>109</v>
      </c>
      <c r="U25" s="75">
        <f>'[1]2021'!$I$1073</f>
        <v>13</v>
      </c>
      <c r="V25" s="75">
        <f>'[1]2021'!$I$1126</f>
        <v>19</v>
      </c>
      <c r="W25" s="37">
        <f>'[1]2021'!$I$1181</f>
        <v>11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65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73</v>
      </c>
      <c r="B26" s="75">
        <f t="shared" ref="B26:R26" si="3">B25+A26</f>
        <v>132</v>
      </c>
      <c r="C26" s="75">
        <f t="shared" si="3"/>
        <v>244</v>
      </c>
      <c r="D26" s="75">
        <f t="shared" si="3"/>
        <v>299</v>
      </c>
      <c r="E26" s="75">
        <f t="shared" si="3"/>
        <v>405</v>
      </c>
      <c r="F26" s="75">
        <f t="shared" si="3"/>
        <v>483</v>
      </c>
      <c r="G26" s="75">
        <f t="shared" si="3"/>
        <v>556</v>
      </c>
      <c r="H26" s="75">
        <f t="shared" si="3"/>
        <v>637</v>
      </c>
      <c r="I26" s="75">
        <f t="shared" si="3"/>
        <v>685</v>
      </c>
      <c r="J26" s="75">
        <f t="shared" si="3"/>
        <v>756</v>
      </c>
      <c r="K26" s="75">
        <f t="shared" si="3"/>
        <v>838</v>
      </c>
      <c r="L26" s="75">
        <f t="shared" si="3"/>
        <v>910</v>
      </c>
      <c r="M26" s="75">
        <f t="shared" si="3"/>
        <v>996</v>
      </c>
      <c r="N26" s="75">
        <f t="shared" si="3"/>
        <v>1082</v>
      </c>
      <c r="O26" s="75">
        <f t="shared" si="3"/>
        <v>1144</v>
      </c>
      <c r="P26" s="75">
        <f t="shared" si="3"/>
        <v>1207</v>
      </c>
      <c r="Q26" s="75">
        <f t="shared" si="3"/>
        <v>1271</v>
      </c>
      <c r="R26" s="75">
        <f t="shared" si="3"/>
        <v>1352</v>
      </c>
      <c r="S26" s="75">
        <f>S25+R26</f>
        <v>1457</v>
      </c>
      <c r="T26" s="75">
        <f>T25+S26</f>
        <v>1566</v>
      </c>
      <c r="U26" s="75">
        <f>U25+T26</f>
        <v>1579</v>
      </c>
      <c r="V26" s="75">
        <f>V25+U26</f>
        <v>1598</v>
      </c>
      <c r="W26" s="75"/>
      <c r="X26" s="24">
        <f>R26</f>
        <v>1352</v>
      </c>
      <c r="Y26" s="24">
        <f>S25+T25+U25+V25</f>
        <v>246</v>
      </c>
      <c r="Z26" s="24"/>
      <c r="AA26" s="24">
        <v>48</v>
      </c>
      <c r="AB26" s="24">
        <v>112</v>
      </c>
      <c r="AC26" s="24">
        <v>120</v>
      </c>
      <c r="AD26" s="10">
        <v>3</v>
      </c>
      <c r="AE26" s="10">
        <v>1</v>
      </c>
      <c r="AF26" s="27">
        <v>4</v>
      </c>
      <c r="AG26" s="27">
        <f>X26</f>
        <v>1352</v>
      </c>
      <c r="AH26" s="28">
        <f>AG26/18</f>
        <v>75.111111111111114</v>
      </c>
      <c r="AI26" s="28">
        <f>Y26/4</f>
        <v>61.5</v>
      </c>
      <c r="AJ26" s="10">
        <f>W25</f>
        <v>11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46</v>
      </c>
      <c r="B29" s="51">
        <v>117</v>
      </c>
      <c r="C29" s="75">
        <v>85</v>
      </c>
      <c r="D29" s="75">
        <v>67</v>
      </c>
      <c r="E29" s="75">
        <v>74</v>
      </c>
      <c r="F29" s="75">
        <v>30</v>
      </c>
      <c r="G29" s="75">
        <v>66</v>
      </c>
      <c r="H29" s="75">
        <v>51</v>
      </c>
      <c r="I29" s="75">
        <v>87</v>
      </c>
      <c r="J29" s="75">
        <v>88</v>
      </c>
      <c r="K29" s="75">
        <v>48</v>
      </c>
      <c r="L29" s="75">
        <v>58</v>
      </c>
      <c r="M29" s="75">
        <v>93</v>
      </c>
      <c r="N29" s="75">
        <v>71</v>
      </c>
      <c r="O29" s="51">
        <v>118</v>
      </c>
      <c r="P29" s="75">
        <v>106</v>
      </c>
      <c r="Q29" s="75">
        <v>87</v>
      </c>
      <c r="R29" s="151"/>
      <c r="S29" s="75">
        <v>57</v>
      </c>
      <c r="T29" s="75">
        <v>20</v>
      </c>
      <c r="U29" s="75">
        <v>45</v>
      </c>
      <c r="V29" s="75">
        <v>0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65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46</v>
      </c>
      <c r="B30" s="75">
        <f t="shared" ref="B30:Q30" si="4">B29+A30</f>
        <v>163</v>
      </c>
      <c r="C30" s="75">
        <f t="shared" si="4"/>
        <v>248</v>
      </c>
      <c r="D30" s="75">
        <f t="shared" si="4"/>
        <v>315</v>
      </c>
      <c r="E30" s="75">
        <f t="shared" si="4"/>
        <v>389</v>
      </c>
      <c r="F30" s="75">
        <f t="shared" si="4"/>
        <v>419</v>
      </c>
      <c r="G30" s="75">
        <f t="shared" si="4"/>
        <v>485</v>
      </c>
      <c r="H30" s="75">
        <f t="shared" si="4"/>
        <v>536</v>
      </c>
      <c r="I30" s="75">
        <f t="shared" si="4"/>
        <v>623</v>
      </c>
      <c r="J30" s="75">
        <f t="shared" si="4"/>
        <v>711</v>
      </c>
      <c r="K30" s="75">
        <f t="shared" si="4"/>
        <v>759</v>
      </c>
      <c r="L30" s="75">
        <f t="shared" si="4"/>
        <v>817</v>
      </c>
      <c r="M30" s="75">
        <f t="shared" si="4"/>
        <v>910</v>
      </c>
      <c r="N30" s="75">
        <f t="shared" si="4"/>
        <v>981</v>
      </c>
      <c r="O30" s="75">
        <f t="shared" si="4"/>
        <v>1099</v>
      </c>
      <c r="P30" s="75">
        <f t="shared" si="4"/>
        <v>1205</v>
      </c>
      <c r="Q30" s="75">
        <f t="shared" si="4"/>
        <v>1292</v>
      </c>
      <c r="R30" s="151"/>
      <c r="S30" s="75">
        <f>S29+Q30</f>
        <v>1349</v>
      </c>
      <c r="T30" s="75">
        <f>T29+S30</f>
        <v>1369</v>
      </c>
      <c r="U30" s="75">
        <f>U29+T30</f>
        <v>1414</v>
      </c>
      <c r="V30" s="75">
        <f>V29+U30</f>
        <v>1414</v>
      </c>
      <c r="W30" s="75"/>
      <c r="X30" s="24">
        <f>Q30</f>
        <v>1292</v>
      </c>
      <c r="Y30" s="24">
        <f>S29+T29+U29+V29</f>
        <v>122</v>
      </c>
      <c r="Z30" s="24"/>
      <c r="AA30" s="24">
        <v>30</v>
      </c>
      <c r="AB30" s="24">
        <v>118</v>
      </c>
      <c r="AC30" s="24">
        <v>40</v>
      </c>
      <c r="AD30" s="10">
        <v>5</v>
      </c>
      <c r="AE30" s="10">
        <v>2</v>
      </c>
      <c r="AF30" s="27">
        <v>3</v>
      </c>
      <c r="AG30" s="27">
        <f>X30</f>
        <v>1292</v>
      </c>
      <c r="AH30" s="28">
        <f>AG30/17</f>
        <v>76</v>
      </c>
      <c r="AI30" s="28">
        <f>Y30/4</f>
        <v>30.5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47</v>
      </c>
      <c r="B33" s="75">
        <v>93</v>
      </c>
      <c r="C33" s="75">
        <v>97</v>
      </c>
      <c r="D33" s="75">
        <v>51</v>
      </c>
      <c r="E33" s="75">
        <v>76</v>
      </c>
      <c r="F33" s="75">
        <v>65</v>
      </c>
      <c r="G33" s="51">
        <v>139</v>
      </c>
      <c r="H33" s="75">
        <v>110</v>
      </c>
      <c r="I33" s="75">
        <v>54</v>
      </c>
      <c r="J33" s="75">
        <v>80</v>
      </c>
      <c r="K33" s="75">
        <v>40</v>
      </c>
      <c r="L33" s="75">
        <v>34</v>
      </c>
      <c r="M33" s="75">
        <v>65</v>
      </c>
      <c r="N33" s="75">
        <v>71</v>
      </c>
      <c r="O33" s="75">
        <v>58</v>
      </c>
      <c r="P33" s="75">
        <v>90</v>
      </c>
      <c r="Q33" s="75">
        <v>30</v>
      </c>
      <c r="R33" s="151"/>
      <c r="S33" s="75">
        <v>5</v>
      </c>
      <c r="T33" s="75">
        <v>43</v>
      </c>
      <c r="U33" s="75">
        <v>26</v>
      </c>
      <c r="V33" s="75">
        <v>15</v>
      </c>
      <c r="W33" s="75">
        <v>13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65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47</v>
      </c>
      <c r="B34" s="75">
        <f t="shared" ref="B34:Q34" si="5">B33+A34</f>
        <v>140</v>
      </c>
      <c r="C34" s="75">
        <f t="shared" si="5"/>
        <v>237</v>
      </c>
      <c r="D34" s="75">
        <f t="shared" si="5"/>
        <v>288</v>
      </c>
      <c r="E34" s="75">
        <f t="shared" si="5"/>
        <v>364</v>
      </c>
      <c r="F34" s="75">
        <f t="shared" si="5"/>
        <v>429</v>
      </c>
      <c r="G34" s="75">
        <f t="shared" si="5"/>
        <v>568</v>
      </c>
      <c r="H34" s="75">
        <f t="shared" si="5"/>
        <v>678</v>
      </c>
      <c r="I34" s="75">
        <f t="shared" si="5"/>
        <v>732</v>
      </c>
      <c r="J34" s="75">
        <f t="shared" si="5"/>
        <v>812</v>
      </c>
      <c r="K34" s="75">
        <f t="shared" si="5"/>
        <v>852</v>
      </c>
      <c r="L34" s="75">
        <f t="shared" si="5"/>
        <v>886</v>
      </c>
      <c r="M34" s="75">
        <f t="shared" si="5"/>
        <v>951</v>
      </c>
      <c r="N34" s="75">
        <f t="shared" si="5"/>
        <v>1022</v>
      </c>
      <c r="O34" s="75">
        <f t="shared" si="5"/>
        <v>1080</v>
      </c>
      <c r="P34" s="75">
        <f t="shared" si="5"/>
        <v>1170</v>
      </c>
      <c r="Q34" s="75">
        <f t="shared" si="5"/>
        <v>1200</v>
      </c>
      <c r="R34" s="151"/>
      <c r="S34" s="75">
        <f>S33+Q34</f>
        <v>1205</v>
      </c>
      <c r="T34" s="75">
        <f>T33+S34</f>
        <v>1248</v>
      </c>
      <c r="U34" s="75">
        <f>U33+T34</f>
        <v>1274</v>
      </c>
      <c r="V34" s="75">
        <f>V33+U34</f>
        <v>1289</v>
      </c>
      <c r="W34" s="75"/>
      <c r="X34" s="24">
        <f>Q34</f>
        <v>1200</v>
      </c>
      <c r="Y34" s="24">
        <f>S33+T33+U33+V33</f>
        <v>89</v>
      </c>
      <c r="Z34" s="24"/>
      <c r="AA34" s="24">
        <v>30</v>
      </c>
      <c r="AB34" s="24">
        <v>139</v>
      </c>
      <c r="AC34" s="24">
        <v>20</v>
      </c>
      <c r="AD34" s="10">
        <v>7</v>
      </c>
      <c r="AE34" s="10">
        <v>1</v>
      </c>
      <c r="AF34" s="27">
        <v>1</v>
      </c>
      <c r="AG34" s="27">
        <f>X34</f>
        <v>1200</v>
      </c>
      <c r="AH34" s="28">
        <f>AG34/17</f>
        <v>70.588235294117652</v>
      </c>
      <c r="AI34" s="28">
        <f>Y34/4</f>
        <v>22.25</v>
      </c>
      <c r="AJ34" s="10">
        <f>W33</f>
        <v>13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69</v>
      </c>
      <c r="B37" s="75">
        <v>82</v>
      </c>
      <c r="C37" s="75">
        <v>74</v>
      </c>
      <c r="D37" s="75">
        <v>69</v>
      </c>
      <c r="E37" s="75">
        <v>59</v>
      </c>
      <c r="F37" s="75">
        <v>56</v>
      </c>
      <c r="G37" s="75">
        <v>27</v>
      </c>
      <c r="H37" s="75">
        <v>97</v>
      </c>
      <c r="I37" s="75">
        <v>54</v>
      </c>
      <c r="J37" s="75">
        <v>49</v>
      </c>
      <c r="K37" s="75">
        <v>102</v>
      </c>
      <c r="L37" s="75">
        <v>68</v>
      </c>
      <c r="M37" s="75">
        <v>51</v>
      </c>
      <c r="N37" s="75">
        <v>53</v>
      </c>
      <c r="O37" s="75">
        <v>69</v>
      </c>
      <c r="P37" s="75">
        <v>62</v>
      </c>
      <c r="Q37" s="75">
        <v>67</v>
      </c>
      <c r="R37" s="151"/>
      <c r="S37" s="75">
        <v>0</v>
      </c>
      <c r="T37" s="75">
        <v>0</v>
      </c>
      <c r="U37" s="75">
        <v>0</v>
      </c>
      <c r="V37" s="75">
        <v>0</v>
      </c>
      <c r="W37" s="75">
        <v>1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65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69</v>
      </c>
      <c r="B38" s="75">
        <f t="shared" ref="B38:Q38" si="6">B37+A38</f>
        <v>151</v>
      </c>
      <c r="C38" s="75">
        <f t="shared" si="6"/>
        <v>225</v>
      </c>
      <c r="D38" s="75">
        <f t="shared" si="6"/>
        <v>294</v>
      </c>
      <c r="E38" s="75">
        <f t="shared" si="6"/>
        <v>353</v>
      </c>
      <c r="F38" s="75">
        <f t="shared" si="6"/>
        <v>409</v>
      </c>
      <c r="G38" s="75">
        <f t="shared" si="6"/>
        <v>436</v>
      </c>
      <c r="H38" s="75">
        <f t="shared" si="6"/>
        <v>533</v>
      </c>
      <c r="I38" s="75">
        <f t="shared" si="6"/>
        <v>587</v>
      </c>
      <c r="J38" s="75">
        <f t="shared" si="6"/>
        <v>636</v>
      </c>
      <c r="K38" s="75">
        <f t="shared" si="6"/>
        <v>738</v>
      </c>
      <c r="L38" s="75">
        <f t="shared" si="6"/>
        <v>806</v>
      </c>
      <c r="M38" s="75">
        <f t="shared" si="6"/>
        <v>857</v>
      </c>
      <c r="N38" s="75">
        <f t="shared" si="6"/>
        <v>910</v>
      </c>
      <c r="O38" s="75">
        <f t="shared" si="6"/>
        <v>979</v>
      </c>
      <c r="P38" s="75">
        <f t="shared" si="6"/>
        <v>1041</v>
      </c>
      <c r="Q38" s="75">
        <f t="shared" si="6"/>
        <v>1108</v>
      </c>
      <c r="R38" s="151"/>
      <c r="S38" s="75">
        <f>S37+Q38</f>
        <v>1108</v>
      </c>
      <c r="T38" s="75">
        <f>T37+S38</f>
        <v>1108</v>
      </c>
      <c r="U38" s="75">
        <f>U37+T38</f>
        <v>1108</v>
      </c>
      <c r="V38" s="75">
        <f>V37+U38</f>
        <v>1108</v>
      </c>
      <c r="W38" s="75"/>
      <c r="X38" s="24">
        <f>Q38</f>
        <v>1108</v>
      </c>
      <c r="Y38" s="24">
        <f>S37+T37+U37+V37</f>
        <v>0</v>
      </c>
      <c r="Z38" s="24"/>
      <c r="AA38" s="24">
        <v>27</v>
      </c>
      <c r="AB38" s="24">
        <v>102</v>
      </c>
      <c r="AC38" s="24">
        <v>0</v>
      </c>
      <c r="AD38" s="10">
        <v>8</v>
      </c>
      <c r="AE38" s="10">
        <v>0</v>
      </c>
      <c r="AF38" s="27">
        <v>2</v>
      </c>
      <c r="AG38" s="27">
        <f>X38</f>
        <v>1108</v>
      </c>
      <c r="AH38" s="28">
        <f>AG38/17</f>
        <v>65.17647058823529</v>
      </c>
      <c r="AI38" s="28">
        <f>Y38/4</f>
        <v>0</v>
      </c>
      <c r="AJ38" s="10">
        <f>W37</f>
        <v>1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88</v>
      </c>
      <c r="B41" s="75">
        <v>83</v>
      </c>
      <c r="C41" s="75">
        <v>74</v>
      </c>
      <c r="D41" s="75">
        <v>50</v>
      </c>
      <c r="E41" s="75">
        <v>51</v>
      </c>
      <c r="F41" s="75">
        <v>95</v>
      </c>
      <c r="G41" s="75">
        <v>80</v>
      </c>
      <c r="H41" s="75">
        <v>94</v>
      </c>
      <c r="I41" s="75">
        <v>84</v>
      </c>
      <c r="J41" s="75">
        <v>80</v>
      </c>
      <c r="K41" s="75">
        <v>55</v>
      </c>
      <c r="L41" s="75">
        <v>95</v>
      </c>
      <c r="M41" s="75">
        <v>38</v>
      </c>
      <c r="N41" s="75">
        <v>70</v>
      </c>
      <c r="O41" s="75">
        <v>56</v>
      </c>
      <c r="P41" s="75">
        <v>44</v>
      </c>
      <c r="Q41" s="75">
        <v>70</v>
      </c>
      <c r="R41" s="151"/>
      <c r="S41" s="75">
        <v>36</v>
      </c>
      <c r="T41" s="75">
        <v>6</v>
      </c>
      <c r="U41" s="75">
        <v>0</v>
      </c>
      <c r="V41" s="75">
        <v>14</v>
      </c>
      <c r="W41" s="75">
        <v>2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65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88</v>
      </c>
      <c r="B42" s="75">
        <f t="shared" ref="B42:Q42" si="7">B41+A42</f>
        <v>171</v>
      </c>
      <c r="C42" s="75">
        <f t="shared" si="7"/>
        <v>245</v>
      </c>
      <c r="D42" s="75">
        <f t="shared" si="7"/>
        <v>295</v>
      </c>
      <c r="E42" s="75">
        <f t="shared" si="7"/>
        <v>346</v>
      </c>
      <c r="F42" s="75">
        <f t="shared" si="7"/>
        <v>441</v>
      </c>
      <c r="G42" s="75">
        <f t="shared" si="7"/>
        <v>521</v>
      </c>
      <c r="H42" s="75">
        <f t="shared" si="7"/>
        <v>615</v>
      </c>
      <c r="I42" s="75">
        <f t="shared" si="7"/>
        <v>699</v>
      </c>
      <c r="J42" s="75">
        <f t="shared" si="7"/>
        <v>779</v>
      </c>
      <c r="K42" s="75">
        <f t="shared" si="7"/>
        <v>834</v>
      </c>
      <c r="L42" s="75">
        <f t="shared" si="7"/>
        <v>929</v>
      </c>
      <c r="M42" s="75">
        <f t="shared" si="7"/>
        <v>967</v>
      </c>
      <c r="N42" s="75">
        <f t="shared" si="7"/>
        <v>1037</v>
      </c>
      <c r="O42" s="75">
        <f t="shared" si="7"/>
        <v>1093</v>
      </c>
      <c r="P42" s="75">
        <f t="shared" si="7"/>
        <v>1137</v>
      </c>
      <c r="Q42" s="75">
        <f t="shared" si="7"/>
        <v>1207</v>
      </c>
      <c r="R42" s="151"/>
      <c r="S42" s="75">
        <f>S41+Q42</f>
        <v>1243</v>
      </c>
      <c r="T42" s="75">
        <f>T41+S42</f>
        <v>1249</v>
      </c>
      <c r="U42" s="75">
        <f>U41+T42</f>
        <v>1249</v>
      </c>
      <c r="V42" s="75">
        <f>V41+U42</f>
        <v>1263</v>
      </c>
      <c r="W42" s="75"/>
      <c r="X42" s="24">
        <f>Q42</f>
        <v>1207</v>
      </c>
      <c r="Y42" s="24">
        <f>S41+T41+U41+V41</f>
        <v>56</v>
      </c>
      <c r="Z42" s="24"/>
      <c r="AA42" s="24">
        <v>38</v>
      </c>
      <c r="AB42" s="24">
        <v>95</v>
      </c>
      <c r="AC42" s="24">
        <v>0</v>
      </c>
      <c r="AD42" s="10">
        <v>5</v>
      </c>
      <c r="AE42" s="10">
        <v>0</v>
      </c>
      <c r="AF42" s="27">
        <v>0</v>
      </c>
      <c r="AG42" s="27">
        <f>X42</f>
        <v>1207</v>
      </c>
      <c r="AH42" s="28">
        <f>AG42/17</f>
        <v>71</v>
      </c>
      <c r="AI42" s="28">
        <f>Y42/4</f>
        <v>14</v>
      </c>
      <c r="AJ42" s="10">
        <f>W41</f>
        <v>2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75</v>
      </c>
      <c r="B45" s="75">
        <v>90</v>
      </c>
      <c r="C45" s="75">
        <v>99</v>
      </c>
      <c r="D45" s="75">
        <v>81</v>
      </c>
      <c r="E45" s="75">
        <v>94</v>
      </c>
      <c r="F45" s="75">
        <v>75</v>
      </c>
      <c r="G45" s="75">
        <v>47</v>
      </c>
      <c r="H45" s="75">
        <v>48</v>
      </c>
      <c r="I45" s="75">
        <v>86</v>
      </c>
      <c r="J45" s="51">
        <v>83</v>
      </c>
      <c r="K45" s="75">
        <v>69</v>
      </c>
      <c r="L45" s="75">
        <v>48</v>
      </c>
      <c r="M45" s="75">
        <v>84</v>
      </c>
      <c r="N45" s="75">
        <v>42</v>
      </c>
      <c r="O45" s="75">
        <v>82</v>
      </c>
      <c r="P45" s="75">
        <v>112</v>
      </c>
      <c r="Q45" s="75">
        <v>62</v>
      </c>
      <c r="R45" s="151"/>
      <c r="S45" s="75">
        <v>10</v>
      </c>
      <c r="T45" s="75">
        <v>15</v>
      </c>
      <c r="U45" s="75">
        <v>8</v>
      </c>
      <c r="V45" s="75">
        <v>4</v>
      </c>
      <c r="W45" s="75">
        <v>5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65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75</v>
      </c>
      <c r="B46" s="75">
        <f t="shared" ref="B46:Q46" si="8">B45+A46</f>
        <v>165</v>
      </c>
      <c r="C46" s="75">
        <f t="shared" si="8"/>
        <v>264</v>
      </c>
      <c r="D46" s="75">
        <f t="shared" si="8"/>
        <v>345</v>
      </c>
      <c r="E46" s="75">
        <f t="shared" si="8"/>
        <v>439</v>
      </c>
      <c r="F46" s="75">
        <f t="shared" si="8"/>
        <v>514</v>
      </c>
      <c r="G46" s="75">
        <f t="shared" si="8"/>
        <v>561</v>
      </c>
      <c r="H46" s="75">
        <f t="shared" si="8"/>
        <v>609</v>
      </c>
      <c r="I46" s="75">
        <f t="shared" si="8"/>
        <v>695</v>
      </c>
      <c r="J46" s="75">
        <f t="shared" si="8"/>
        <v>778</v>
      </c>
      <c r="K46" s="75">
        <f t="shared" si="8"/>
        <v>847</v>
      </c>
      <c r="L46" s="75">
        <f t="shared" si="8"/>
        <v>895</v>
      </c>
      <c r="M46" s="75">
        <f t="shared" si="8"/>
        <v>979</v>
      </c>
      <c r="N46" s="75">
        <f t="shared" si="8"/>
        <v>1021</v>
      </c>
      <c r="O46" s="75">
        <f t="shared" si="8"/>
        <v>1103</v>
      </c>
      <c r="P46" s="75">
        <f t="shared" si="8"/>
        <v>1215</v>
      </c>
      <c r="Q46" s="75">
        <f t="shared" si="8"/>
        <v>1277</v>
      </c>
      <c r="R46" s="151"/>
      <c r="S46" s="75">
        <f>S45+Q46</f>
        <v>1287</v>
      </c>
      <c r="T46" s="75">
        <f>T45+S46</f>
        <v>1302</v>
      </c>
      <c r="U46" s="75">
        <f>U45+T46</f>
        <v>1310</v>
      </c>
      <c r="V46" s="75">
        <f>V45+U46</f>
        <v>1314</v>
      </c>
      <c r="W46" s="75"/>
      <c r="X46" s="24">
        <f>Q46</f>
        <v>1277</v>
      </c>
      <c r="Y46" s="24">
        <f>S45+T45+U45+V45</f>
        <v>37</v>
      </c>
      <c r="Z46" s="24"/>
      <c r="AA46" s="24">
        <v>42</v>
      </c>
      <c r="AB46" s="24">
        <v>112</v>
      </c>
      <c r="AC46" s="24">
        <v>20</v>
      </c>
      <c r="AD46" s="10">
        <v>4</v>
      </c>
      <c r="AE46" s="10">
        <v>1</v>
      </c>
      <c r="AF46" s="27">
        <v>1</v>
      </c>
      <c r="AG46" s="27">
        <f>X46</f>
        <v>1277</v>
      </c>
      <c r="AH46" s="28">
        <f>AG46/17</f>
        <v>75.117647058823536</v>
      </c>
      <c r="AI46" s="28">
        <f>Y46/4</f>
        <v>9.25</v>
      </c>
      <c r="AJ46" s="10">
        <f>W45</f>
        <v>5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54" t="s">
        <v>16</v>
      </c>
      <c r="AA48" s="23" t="s">
        <v>29</v>
      </c>
      <c r="AB48" s="14"/>
      <c r="AC48" s="69"/>
      <c r="AD48" s="21"/>
    </row>
    <row r="49" spans="1:36" x14ac:dyDescent="0.3">
      <c r="A49" s="39">
        <v>71</v>
      </c>
      <c r="B49" s="40">
        <v>37</v>
      </c>
      <c r="C49" s="40">
        <v>82</v>
      </c>
      <c r="D49" s="40">
        <v>39</v>
      </c>
      <c r="E49" s="40">
        <v>34</v>
      </c>
      <c r="F49" s="40">
        <v>85</v>
      </c>
      <c r="G49" s="40">
        <v>59</v>
      </c>
      <c r="H49" s="40">
        <v>64</v>
      </c>
      <c r="I49" s="40">
        <v>50</v>
      </c>
      <c r="J49" s="40">
        <v>35</v>
      </c>
      <c r="K49" s="40">
        <v>84</v>
      </c>
      <c r="L49" s="40">
        <v>99</v>
      </c>
      <c r="M49" s="40">
        <v>60</v>
      </c>
      <c r="N49" s="40">
        <v>42</v>
      </c>
      <c r="O49" s="40">
        <v>52</v>
      </c>
      <c r="P49" s="40">
        <v>23</v>
      </c>
      <c r="Q49" s="40">
        <v>35</v>
      </c>
      <c r="R49" s="158"/>
      <c r="S49" s="40">
        <v>14</v>
      </c>
      <c r="T49" s="40">
        <v>53</v>
      </c>
      <c r="U49" s="40">
        <v>39</v>
      </c>
      <c r="V49" s="40">
        <v>11</v>
      </c>
      <c r="W49" s="41">
        <v>1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65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42">
        <f>A49</f>
        <v>71</v>
      </c>
      <c r="B50" s="43">
        <f t="shared" ref="B50:Q50" si="9">B49+A50</f>
        <v>108</v>
      </c>
      <c r="C50" s="43">
        <f t="shared" si="9"/>
        <v>190</v>
      </c>
      <c r="D50" s="43">
        <f t="shared" si="9"/>
        <v>229</v>
      </c>
      <c r="E50" s="43">
        <f t="shared" si="9"/>
        <v>263</v>
      </c>
      <c r="F50" s="43">
        <f t="shared" si="9"/>
        <v>348</v>
      </c>
      <c r="G50" s="43">
        <f t="shared" si="9"/>
        <v>407</v>
      </c>
      <c r="H50" s="43">
        <f t="shared" si="9"/>
        <v>471</v>
      </c>
      <c r="I50" s="43">
        <f t="shared" si="9"/>
        <v>521</v>
      </c>
      <c r="J50" s="43">
        <f t="shared" si="9"/>
        <v>556</v>
      </c>
      <c r="K50" s="43">
        <f t="shared" si="9"/>
        <v>640</v>
      </c>
      <c r="L50" s="43">
        <f t="shared" si="9"/>
        <v>739</v>
      </c>
      <c r="M50" s="43">
        <f t="shared" si="9"/>
        <v>799</v>
      </c>
      <c r="N50" s="43">
        <f t="shared" si="9"/>
        <v>841</v>
      </c>
      <c r="O50" s="43">
        <f t="shared" si="9"/>
        <v>893</v>
      </c>
      <c r="P50" s="43">
        <f t="shared" si="9"/>
        <v>916</v>
      </c>
      <c r="Q50" s="43">
        <f t="shared" si="9"/>
        <v>951</v>
      </c>
      <c r="R50" s="159"/>
      <c r="S50" s="43">
        <f>S49+Q50</f>
        <v>965</v>
      </c>
      <c r="T50" s="43">
        <f>T49+S50</f>
        <v>1018</v>
      </c>
      <c r="U50" s="43">
        <f>U49+T50</f>
        <v>1057</v>
      </c>
      <c r="V50" s="43">
        <f>V49+U50</f>
        <v>1068</v>
      </c>
      <c r="W50" s="44"/>
      <c r="X50" s="24">
        <f>Q50</f>
        <v>951</v>
      </c>
      <c r="Y50" s="24">
        <f>S49+T49+U49+V49</f>
        <v>117</v>
      </c>
      <c r="Z50" s="24"/>
      <c r="AA50" s="24">
        <v>23</v>
      </c>
      <c r="AB50" s="24">
        <v>99</v>
      </c>
      <c r="AC50" s="72">
        <v>0</v>
      </c>
      <c r="AD50" s="24">
        <v>10</v>
      </c>
      <c r="AE50" s="10">
        <v>0</v>
      </c>
      <c r="AF50" s="10">
        <v>0</v>
      </c>
      <c r="AG50" s="27">
        <f>X50</f>
        <v>951</v>
      </c>
      <c r="AH50" s="28">
        <f>AG50/17</f>
        <v>55.941176470588232</v>
      </c>
      <c r="AI50" s="28">
        <f>Y50/4</f>
        <v>29.25</v>
      </c>
      <c r="AJ50" s="10">
        <f>W49</f>
        <v>1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54" t="s">
        <v>16</v>
      </c>
      <c r="X52" s="10"/>
      <c r="Y52" s="10"/>
      <c r="Z52" s="10"/>
      <c r="AA52" s="23" t="s">
        <v>29</v>
      </c>
      <c r="AB52" s="14"/>
      <c r="AD52" s="21"/>
    </row>
    <row r="53" spans="1:36" x14ac:dyDescent="0.3">
      <c r="A53" s="39">
        <v>95</v>
      </c>
      <c r="B53" s="40">
        <v>40</v>
      </c>
      <c r="C53" s="40">
        <v>67</v>
      </c>
      <c r="D53" s="40">
        <v>43</v>
      </c>
      <c r="E53" s="51">
        <v>129</v>
      </c>
      <c r="F53" s="40">
        <v>62</v>
      </c>
      <c r="G53" s="40">
        <v>80</v>
      </c>
      <c r="H53" s="40">
        <v>88</v>
      </c>
      <c r="I53" s="40">
        <v>112</v>
      </c>
      <c r="J53" s="40">
        <v>64</v>
      </c>
      <c r="K53" s="40">
        <v>45</v>
      </c>
      <c r="L53" s="40">
        <v>55</v>
      </c>
      <c r="M53" s="40">
        <v>120</v>
      </c>
      <c r="N53" s="40">
        <v>63</v>
      </c>
      <c r="O53" s="40">
        <v>64</v>
      </c>
      <c r="P53" s="40">
        <v>14</v>
      </c>
      <c r="Q53" s="40">
        <v>76</v>
      </c>
      <c r="R53" s="158"/>
      <c r="S53" s="40">
        <v>28</v>
      </c>
      <c r="T53" s="40">
        <v>39</v>
      </c>
      <c r="U53" s="40">
        <v>4</v>
      </c>
      <c r="V53" s="40">
        <v>9</v>
      </c>
      <c r="W53" s="41">
        <v>20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65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42">
        <f>A53</f>
        <v>95</v>
      </c>
      <c r="B54" s="43">
        <f t="shared" ref="B54:Q54" si="10">B53+A54</f>
        <v>135</v>
      </c>
      <c r="C54" s="43">
        <f t="shared" si="10"/>
        <v>202</v>
      </c>
      <c r="D54" s="43">
        <f t="shared" si="10"/>
        <v>245</v>
      </c>
      <c r="E54" s="43">
        <f t="shared" si="10"/>
        <v>374</v>
      </c>
      <c r="F54" s="43">
        <f t="shared" si="10"/>
        <v>436</v>
      </c>
      <c r="G54" s="43">
        <f t="shared" si="10"/>
        <v>516</v>
      </c>
      <c r="H54" s="43">
        <f t="shared" si="10"/>
        <v>604</v>
      </c>
      <c r="I54" s="43">
        <f t="shared" si="10"/>
        <v>716</v>
      </c>
      <c r="J54" s="43">
        <f t="shared" si="10"/>
        <v>780</v>
      </c>
      <c r="K54" s="43">
        <f t="shared" si="10"/>
        <v>825</v>
      </c>
      <c r="L54" s="43">
        <f t="shared" si="10"/>
        <v>880</v>
      </c>
      <c r="M54" s="43">
        <f t="shared" si="10"/>
        <v>1000</v>
      </c>
      <c r="N54" s="43">
        <f t="shared" si="10"/>
        <v>1063</v>
      </c>
      <c r="O54" s="43">
        <f t="shared" si="10"/>
        <v>1127</v>
      </c>
      <c r="P54" s="43">
        <f t="shared" si="10"/>
        <v>1141</v>
      </c>
      <c r="Q54" s="43">
        <f t="shared" si="10"/>
        <v>1217</v>
      </c>
      <c r="R54" s="159"/>
      <c r="S54" s="43">
        <f>S53+Q54</f>
        <v>1245</v>
      </c>
      <c r="T54" s="43">
        <f>T53+S54</f>
        <v>1284</v>
      </c>
      <c r="U54" s="43">
        <f>U53+T54</f>
        <v>1288</v>
      </c>
      <c r="V54" s="43">
        <f>V53+U54</f>
        <v>1297</v>
      </c>
      <c r="W54" s="44"/>
      <c r="X54" s="24">
        <f>Q54</f>
        <v>1217</v>
      </c>
      <c r="Y54" s="24">
        <f>S53+T53+U53+V53</f>
        <v>80</v>
      </c>
      <c r="Z54" s="24"/>
      <c r="AA54" s="24">
        <v>14</v>
      </c>
      <c r="AB54" s="24">
        <v>129</v>
      </c>
      <c r="AC54" s="73">
        <v>20</v>
      </c>
      <c r="AD54" s="24">
        <v>7</v>
      </c>
      <c r="AE54" s="10">
        <v>1</v>
      </c>
      <c r="AF54" s="10">
        <v>3</v>
      </c>
      <c r="AG54" s="27">
        <f>X54</f>
        <v>1217</v>
      </c>
      <c r="AH54" s="28">
        <f>AG54/17</f>
        <v>71.588235294117652</v>
      </c>
      <c r="AI54" s="28">
        <f>Y54/4</f>
        <v>20</v>
      </c>
      <c r="AJ54" s="10">
        <f>W53</f>
        <v>20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24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54" t="s">
        <v>16</v>
      </c>
      <c r="X56" s="10"/>
      <c r="Y56" s="10"/>
      <c r="Z56" s="10"/>
      <c r="AA56" s="23" t="s">
        <v>29</v>
      </c>
      <c r="AB56" s="14"/>
      <c r="AC56" s="9"/>
      <c r="AD56" s="21"/>
    </row>
    <row r="57" spans="1:36" x14ac:dyDescent="0.3">
      <c r="A57" s="39">
        <v>79</v>
      </c>
      <c r="B57" s="40">
        <v>48</v>
      </c>
      <c r="C57" s="40">
        <v>30</v>
      </c>
      <c r="D57" s="40">
        <v>34</v>
      </c>
      <c r="E57" s="51">
        <v>119</v>
      </c>
      <c r="F57" s="40">
        <v>33</v>
      </c>
      <c r="G57" s="40">
        <v>49</v>
      </c>
      <c r="H57" s="51">
        <v>161</v>
      </c>
      <c r="I57" s="40">
        <v>76</v>
      </c>
      <c r="J57" s="40">
        <v>43</v>
      </c>
      <c r="K57" s="40">
        <v>65</v>
      </c>
      <c r="L57" s="40">
        <v>51</v>
      </c>
      <c r="M57" s="40">
        <v>52</v>
      </c>
      <c r="N57" s="40">
        <v>79</v>
      </c>
      <c r="O57" s="40">
        <v>79</v>
      </c>
      <c r="P57" s="40">
        <v>56</v>
      </c>
      <c r="Q57" s="40">
        <v>51</v>
      </c>
      <c r="R57" s="158"/>
      <c r="S57" s="40">
        <v>41</v>
      </c>
      <c r="T57" s="40">
        <v>19</v>
      </c>
      <c r="U57" s="40">
        <v>19</v>
      </c>
      <c r="V57" s="40">
        <v>0</v>
      </c>
      <c r="W57" s="54">
        <v>3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65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42">
        <f>A57</f>
        <v>79</v>
      </c>
      <c r="B58" s="43">
        <f t="shared" ref="B58:Q58" si="11">B57+A58</f>
        <v>127</v>
      </c>
      <c r="C58" s="43">
        <f t="shared" si="11"/>
        <v>157</v>
      </c>
      <c r="D58" s="43">
        <f t="shared" si="11"/>
        <v>191</v>
      </c>
      <c r="E58" s="43">
        <f t="shared" si="11"/>
        <v>310</v>
      </c>
      <c r="F58" s="43">
        <f t="shared" si="11"/>
        <v>343</v>
      </c>
      <c r="G58" s="43">
        <f t="shared" si="11"/>
        <v>392</v>
      </c>
      <c r="H58" s="43">
        <f t="shared" si="11"/>
        <v>553</v>
      </c>
      <c r="I58" s="43">
        <f t="shared" si="11"/>
        <v>629</v>
      </c>
      <c r="J58" s="43">
        <f t="shared" si="11"/>
        <v>672</v>
      </c>
      <c r="K58" s="43">
        <f t="shared" si="11"/>
        <v>737</v>
      </c>
      <c r="L58" s="43">
        <f t="shared" si="11"/>
        <v>788</v>
      </c>
      <c r="M58" s="43">
        <f t="shared" si="11"/>
        <v>840</v>
      </c>
      <c r="N58" s="43">
        <f t="shared" si="11"/>
        <v>919</v>
      </c>
      <c r="O58" s="43">
        <f t="shared" si="11"/>
        <v>998</v>
      </c>
      <c r="P58" s="43">
        <f t="shared" si="11"/>
        <v>1054</v>
      </c>
      <c r="Q58" s="43">
        <f t="shared" si="11"/>
        <v>1105</v>
      </c>
      <c r="R58" s="159"/>
      <c r="S58" s="43">
        <f>S57+Q58</f>
        <v>1146</v>
      </c>
      <c r="T58" s="43">
        <f>T57+S58</f>
        <v>1165</v>
      </c>
      <c r="U58" s="43">
        <f>U57+T58</f>
        <v>1184</v>
      </c>
      <c r="V58" s="43">
        <f>V57+U58</f>
        <v>1184</v>
      </c>
      <c r="W58" s="44"/>
      <c r="X58" s="24">
        <f>Q58</f>
        <v>1105</v>
      </c>
      <c r="Y58" s="24">
        <f>S57+T57+U57+V57</f>
        <v>79</v>
      </c>
      <c r="Z58" s="24"/>
      <c r="AA58" s="24">
        <v>30</v>
      </c>
      <c r="AB58" s="24">
        <v>161</v>
      </c>
      <c r="AC58" s="73">
        <v>40</v>
      </c>
      <c r="AD58" s="24">
        <v>10</v>
      </c>
      <c r="AE58" s="10">
        <v>2</v>
      </c>
      <c r="AF58" s="10">
        <v>2</v>
      </c>
      <c r="AG58" s="27">
        <f>X58</f>
        <v>1105</v>
      </c>
      <c r="AH58" s="28">
        <f>AG58/17</f>
        <v>65</v>
      </c>
      <c r="AI58" s="28">
        <f>Y58/4</f>
        <v>19.75</v>
      </c>
      <c r="AJ58" s="10">
        <f>W57</f>
        <v>3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24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9"/>
      <c r="AD60" s="21"/>
    </row>
    <row r="61" spans="1:36" x14ac:dyDescent="0.3">
      <c r="A61" s="39">
        <v>66</v>
      </c>
      <c r="B61" s="40">
        <v>53</v>
      </c>
      <c r="C61" s="40">
        <v>81</v>
      </c>
      <c r="D61" s="40">
        <v>20</v>
      </c>
      <c r="E61" s="40">
        <v>37</v>
      </c>
      <c r="F61" s="40">
        <v>54</v>
      </c>
      <c r="G61" s="40">
        <v>37</v>
      </c>
      <c r="H61" s="40">
        <v>97</v>
      </c>
      <c r="I61" s="40">
        <v>44</v>
      </c>
      <c r="J61" s="40">
        <v>84</v>
      </c>
      <c r="K61" s="40">
        <v>58</v>
      </c>
      <c r="L61" s="40">
        <v>78</v>
      </c>
      <c r="M61" s="40">
        <v>73</v>
      </c>
      <c r="N61" s="40">
        <v>31</v>
      </c>
      <c r="O61" s="40">
        <v>70</v>
      </c>
      <c r="P61" s="40">
        <v>64</v>
      </c>
      <c r="Q61" s="40">
        <v>45</v>
      </c>
      <c r="R61" s="158"/>
      <c r="S61" s="40">
        <v>23</v>
      </c>
      <c r="T61" s="40">
        <v>118</v>
      </c>
      <c r="U61" s="40">
        <v>23</v>
      </c>
      <c r="V61" s="51">
        <v>72</v>
      </c>
      <c r="W61" s="41">
        <v>10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65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42">
        <f>A61</f>
        <v>66</v>
      </c>
      <c r="B62" s="43">
        <f t="shared" ref="B62:Q62" si="12">B61+A62</f>
        <v>119</v>
      </c>
      <c r="C62" s="43">
        <f t="shared" si="12"/>
        <v>200</v>
      </c>
      <c r="D62" s="43">
        <f t="shared" si="12"/>
        <v>220</v>
      </c>
      <c r="E62" s="43">
        <f t="shared" si="12"/>
        <v>257</v>
      </c>
      <c r="F62" s="43">
        <f t="shared" si="12"/>
        <v>311</v>
      </c>
      <c r="G62" s="43">
        <f t="shared" si="12"/>
        <v>348</v>
      </c>
      <c r="H62" s="43">
        <f t="shared" si="12"/>
        <v>445</v>
      </c>
      <c r="I62" s="43">
        <f t="shared" si="12"/>
        <v>489</v>
      </c>
      <c r="J62" s="43">
        <f t="shared" si="12"/>
        <v>573</v>
      </c>
      <c r="K62" s="43">
        <f t="shared" si="12"/>
        <v>631</v>
      </c>
      <c r="L62" s="43">
        <f t="shared" si="12"/>
        <v>709</v>
      </c>
      <c r="M62" s="43">
        <f t="shared" si="12"/>
        <v>782</v>
      </c>
      <c r="N62" s="43">
        <f t="shared" si="12"/>
        <v>813</v>
      </c>
      <c r="O62" s="43">
        <f t="shared" si="12"/>
        <v>883</v>
      </c>
      <c r="P62" s="43">
        <f t="shared" si="12"/>
        <v>947</v>
      </c>
      <c r="Q62" s="43">
        <f t="shared" si="12"/>
        <v>992</v>
      </c>
      <c r="R62" s="159"/>
      <c r="S62" s="43">
        <f>S61+Q62</f>
        <v>1015</v>
      </c>
      <c r="T62" s="43">
        <f>T61+S62</f>
        <v>1133</v>
      </c>
      <c r="U62" s="43">
        <f>U61+T62</f>
        <v>1156</v>
      </c>
      <c r="V62" s="43">
        <f>V61+U62</f>
        <v>1228</v>
      </c>
      <c r="W62" s="44"/>
      <c r="X62" s="24">
        <f>Q62</f>
        <v>992</v>
      </c>
      <c r="Y62" s="24">
        <f>S61+T61+U61+V61</f>
        <v>236</v>
      </c>
      <c r="Z62" s="24"/>
      <c r="AA62" s="24">
        <v>20</v>
      </c>
      <c r="AB62" s="24">
        <v>118</v>
      </c>
      <c r="AC62" s="72">
        <v>20</v>
      </c>
      <c r="AD62" s="24">
        <v>9</v>
      </c>
      <c r="AE62" s="10">
        <v>1</v>
      </c>
      <c r="AF62" s="10">
        <v>1</v>
      </c>
      <c r="AG62" s="27">
        <f>X62</f>
        <v>992</v>
      </c>
      <c r="AH62" s="28">
        <f>AG62/17</f>
        <v>58.352941176470587</v>
      </c>
      <c r="AI62" s="28">
        <f>Y62/4</f>
        <v>59</v>
      </c>
      <c r="AJ62" s="10">
        <f>W61</f>
        <v>10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24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9"/>
      <c r="AD64" s="21"/>
    </row>
    <row r="65" spans="1:36" x14ac:dyDescent="0.3">
      <c r="A65" s="39">
        <v>65</v>
      </c>
      <c r="B65" s="40">
        <v>88</v>
      </c>
      <c r="C65" s="40">
        <v>84</v>
      </c>
      <c r="D65" s="40">
        <v>71</v>
      </c>
      <c r="E65" s="40">
        <v>75</v>
      </c>
      <c r="F65" s="40">
        <v>42</v>
      </c>
      <c r="G65" s="40">
        <v>100</v>
      </c>
      <c r="H65" s="40">
        <v>93</v>
      </c>
      <c r="I65" s="40">
        <v>60</v>
      </c>
      <c r="J65" s="40">
        <v>97</v>
      </c>
      <c r="K65" s="40">
        <v>77</v>
      </c>
      <c r="L65" s="40">
        <v>36</v>
      </c>
      <c r="M65" s="40">
        <v>68</v>
      </c>
      <c r="N65" s="51">
        <v>171</v>
      </c>
      <c r="O65" s="40">
        <v>77</v>
      </c>
      <c r="P65" s="40">
        <v>76</v>
      </c>
      <c r="Q65" s="40">
        <v>122</v>
      </c>
      <c r="R65" s="158"/>
      <c r="S65" s="51">
        <v>102</v>
      </c>
      <c r="T65" s="40">
        <v>23</v>
      </c>
      <c r="U65" s="40">
        <v>5</v>
      </c>
      <c r="V65" s="40">
        <v>15</v>
      </c>
      <c r="W65" s="41">
        <v>12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65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42">
        <f>A65</f>
        <v>65</v>
      </c>
      <c r="B66" s="43">
        <f t="shared" ref="B66:Q66" si="13">B65+A66</f>
        <v>153</v>
      </c>
      <c r="C66" s="43">
        <f t="shared" si="13"/>
        <v>237</v>
      </c>
      <c r="D66" s="43">
        <f t="shared" si="13"/>
        <v>308</v>
      </c>
      <c r="E66" s="43">
        <f t="shared" si="13"/>
        <v>383</v>
      </c>
      <c r="F66" s="43">
        <f t="shared" si="13"/>
        <v>425</v>
      </c>
      <c r="G66" s="43">
        <f t="shared" si="13"/>
        <v>525</v>
      </c>
      <c r="H66" s="43">
        <f t="shared" si="13"/>
        <v>618</v>
      </c>
      <c r="I66" s="43">
        <f t="shared" si="13"/>
        <v>678</v>
      </c>
      <c r="J66" s="43">
        <f t="shared" si="13"/>
        <v>775</v>
      </c>
      <c r="K66" s="43">
        <f t="shared" si="13"/>
        <v>852</v>
      </c>
      <c r="L66" s="43">
        <f t="shared" si="13"/>
        <v>888</v>
      </c>
      <c r="M66" s="43">
        <f t="shared" si="13"/>
        <v>956</v>
      </c>
      <c r="N66" s="43">
        <f t="shared" si="13"/>
        <v>1127</v>
      </c>
      <c r="O66" s="43">
        <f t="shared" si="13"/>
        <v>1204</v>
      </c>
      <c r="P66" s="43">
        <f t="shared" si="13"/>
        <v>1280</v>
      </c>
      <c r="Q66" s="43">
        <f t="shared" si="13"/>
        <v>1402</v>
      </c>
      <c r="R66" s="159"/>
      <c r="S66" s="43">
        <f>S65+Q66</f>
        <v>1504</v>
      </c>
      <c r="T66" s="43">
        <f>T65+S66</f>
        <v>1527</v>
      </c>
      <c r="U66" s="43">
        <f>U65+T66</f>
        <v>1532</v>
      </c>
      <c r="V66" s="43">
        <f>V65+U66</f>
        <v>1547</v>
      </c>
      <c r="W66" s="44"/>
      <c r="X66" s="24">
        <f>Q66</f>
        <v>1402</v>
      </c>
      <c r="Y66" s="24">
        <f>S65+T65+U65+V65</f>
        <v>145</v>
      </c>
      <c r="Z66" s="24"/>
      <c r="AA66" s="24">
        <v>42</v>
      </c>
      <c r="AB66" s="24">
        <v>171</v>
      </c>
      <c r="AC66" s="72">
        <v>40</v>
      </c>
      <c r="AD66" s="24">
        <v>4</v>
      </c>
      <c r="AE66" s="10">
        <v>2</v>
      </c>
      <c r="AF66" s="10">
        <v>4</v>
      </c>
      <c r="AG66" s="27">
        <f>X66</f>
        <v>1402</v>
      </c>
      <c r="AH66" s="28">
        <f>AG66/17</f>
        <v>82.470588235294116</v>
      </c>
      <c r="AI66" s="28">
        <f>Y66/4</f>
        <v>36.25</v>
      </c>
      <c r="AJ66" s="10">
        <f>W65</f>
        <v>12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24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9"/>
      <c r="AD68" s="21"/>
    </row>
    <row r="69" spans="1:36" x14ac:dyDescent="0.3">
      <c r="A69" s="39">
        <v>58</v>
      </c>
      <c r="B69" s="40">
        <v>107</v>
      </c>
      <c r="C69" s="39">
        <v>36</v>
      </c>
      <c r="D69" s="51">
        <v>137</v>
      </c>
      <c r="E69" s="39">
        <v>59</v>
      </c>
      <c r="F69" s="40">
        <v>34</v>
      </c>
      <c r="G69" s="40">
        <v>46</v>
      </c>
      <c r="H69" s="51">
        <v>121</v>
      </c>
      <c r="I69" s="40">
        <v>58</v>
      </c>
      <c r="J69" s="40">
        <v>97</v>
      </c>
      <c r="K69" s="40">
        <v>67</v>
      </c>
      <c r="L69" s="40">
        <v>65</v>
      </c>
      <c r="M69" s="40">
        <v>64</v>
      </c>
      <c r="N69" s="40">
        <v>59</v>
      </c>
      <c r="O69" s="40">
        <v>51</v>
      </c>
      <c r="P69" s="40">
        <v>39</v>
      </c>
      <c r="Q69" s="40">
        <v>43</v>
      </c>
      <c r="R69" s="158"/>
      <c r="S69" s="40">
        <v>28</v>
      </c>
      <c r="T69" s="51">
        <v>83</v>
      </c>
      <c r="U69" s="40">
        <v>26</v>
      </c>
      <c r="V69" s="40">
        <v>29</v>
      </c>
      <c r="W69" s="52">
        <v>9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65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42">
        <f>A69</f>
        <v>58</v>
      </c>
      <c r="B70" s="43">
        <f t="shared" ref="B70:Q70" si="14">B69+A70</f>
        <v>165</v>
      </c>
      <c r="C70" s="43">
        <f t="shared" si="14"/>
        <v>201</v>
      </c>
      <c r="D70" s="43">
        <f t="shared" si="14"/>
        <v>338</v>
      </c>
      <c r="E70" s="43">
        <f t="shared" si="14"/>
        <v>397</v>
      </c>
      <c r="F70" s="43">
        <f t="shared" si="14"/>
        <v>431</v>
      </c>
      <c r="G70" s="43">
        <f t="shared" si="14"/>
        <v>477</v>
      </c>
      <c r="H70" s="43">
        <f t="shared" si="14"/>
        <v>598</v>
      </c>
      <c r="I70" s="43">
        <f t="shared" si="14"/>
        <v>656</v>
      </c>
      <c r="J70" s="43">
        <f t="shared" si="14"/>
        <v>753</v>
      </c>
      <c r="K70" s="43">
        <f t="shared" si="14"/>
        <v>820</v>
      </c>
      <c r="L70" s="43">
        <f t="shared" si="14"/>
        <v>885</v>
      </c>
      <c r="M70" s="43">
        <f t="shared" si="14"/>
        <v>949</v>
      </c>
      <c r="N70" s="43">
        <f t="shared" si="14"/>
        <v>1008</v>
      </c>
      <c r="O70" s="43">
        <f t="shared" si="14"/>
        <v>1059</v>
      </c>
      <c r="P70" s="43">
        <f t="shared" si="14"/>
        <v>1098</v>
      </c>
      <c r="Q70" s="43">
        <f t="shared" si="14"/>
        <v>1141</v>
      </c>
      <c r="R70" s="159"/>
      <c r="S70" s="43">
        <f>S69+Q70</f>
        <v>1169</v>
      </c>
      <c r="T70" s="43">
        <f>T69+S70</f>
        <v>1252</v>
      </c>
      <c r="U70" s="43">
        <f>U69+T70</f>
        <v>1278</v>
      </c>
      <c r="V70" s="43">
        <f>V69+U70</f>
        <v>1307</v>
      </c>
      <c r="W70" s="44"/>
      <c r="X70" s="24">
        <f>Q70</f>
        <v>1141</v>
      </c>
      <c r="Y70" s="24">
        <f>S69+T69+U69+V69</f>
        <v>166</v>
      </c>
      <c r="Z70" s="24"/>
      <c r="AA70" s="24">
        <v>34</v>
      </c>
      <c r="AB70" s="24">
        <v>137</v>
      </c>
      <c r="AC70" s="72">
        <v>120</v>
      </c>
      <c r="AD70" s="24">
        <v>3</v>
      </c>
      <c r="AE70" s="10">
        <v>3</v>
      </c>
      <c r="AF70" s="10">
        <v>3</v>
      </c>
      <c r="AG70" s="27">
        <f>X70</f>
        <v>1141</v>
      </c>
      <c r="AH70" s="28">
        <f>AG70/17</f>
        <v>67.117647058823536</v>
      </c>
      <c r="AI70" s="28">
        <f>Y70/4</f>
        <v>41.5</v>
      </c>
      <c r="AJ70" s="10">
        <f>W69</f>
        <v>9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24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9"/>
      <c r="AE72" s="4"/>
      <c r="AF72" s="4"/>
      <c r="AG72" s="4"/>
      <c r="AH72" s="4"/>
      <c r="AI72" s="4"/>
    </row>
    <row r="73" spans="1:36" x14ac:dyDescent="0.3">
      <c r="A73" s="39">
        <v>49</v>
      </c>
      <c r="B73" s="40">
        <v>99</v>
      </c>
      <c r="C73" s="39">
        <v>78</v>
      </c>
      <c r="D73" s="40">
        <v>80</v>
      </c>
      <c r="E73" s="39">
        <v>87</v>
      </c>
      <c r="F73" s="51">
        <v>138</v>
      </c>
      <c r="G73" s="40">
        <v>74</v>
      </c>
      <c r="H73" s="40">
        <v>86</v>
      </c>
      <c r="I73" s="40">
        <v>43</v>
      </c>
      <c r="J73" s="40">
        <v>94</v>
      </c>
      <c r="K73" s="40">
        <v>60</v>
      </c>
      <c r="L73" s="40">
        <v>88</v>
      </c>
      <c r="M73" s="40">
        <v>42</v>
      </c>
      <c r="N73" s="40">
        <v>72</v>
      </c>
      <c r="O73" s="40">
        <v>102</v>
      </c>
      <c r="P73" s="40">
        <v>80</v>
      </c>
      <c r="Q73" s="40">
        <v>73</v>
      </c>
      <c r="R73" s="158"/>
      <c r="S73" s="40">
        <v>52</v>
      </c>
      <c r="T73" s="40">
        <v>19</v>
      </c>
      <c r="U73" s="40">
        <v>0</v>
      </c>
      <c r="V73" s="40">
        <v>0</v>
      </c>
      <c r="W73" s="52">
        <v>27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65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42">
        <f>A73</f>
        <v>49</v>
      </c>
      <c r="B74" s="43">
        <f t="shared" ref="B74:V74" si="15">B73+A74</f>
        <v>148</v>
      </c>
      <c r="C74" s="43">
        <f t="shared" si="15"/>
        <v>226</v>
      </c>
      <c r="D74" s="43">
        <f t="shared" si="15"/>
        <v>306</v>
      </c>
      <c r="E74" s="43">
        <f t="shared" si="15"/>
        <v>393</v>
      </c>
      <c r="F74" s="43">
        <f t="shared" si="15"/>
        <v>531</v>
      </c>
      <c r="G74" s="43">
        <f t="shared" si="15"/>
        <v>605</v>
      </c>
      <c r="H74" s="43">
        <f t="shared" si="15"/>
        <v>691</v>
      </c>
      <c r="I74" s="43">
        <f t="shared" si="15"/>
        <v>734</v>
      </c>
      <c r="J74" s="43">
        <f t="shared" si="15"/>
        <v>828</v>
      </c>
      <c r="K74" s="43">
        <f t="shared" si="15"/>
        <v>888</v>
      </c>
      <c r="L74" s="43">
        <f t="shared" si="15"/>
        <v>976</v>
      </c>
      <c r="M74" s="43">
        <f t="shared" si="15"/>
        <v>1018</v>
      </c>
      <c r="N74" s="43">
        <f t="shared" si="15"/>
        <v>1090</v>
      </c>
      <c r="O74" s="43">
        <f t="shared" si="15"/>
        <v>1192</v>
      </c>
      <c r="P74" s="43">
        <f t="shared" si="15"/>
        <v>1272</v>
      </c>
      <c r="Q74" s="43">
        <f t="shared" si="15"/>
        <v>1345</v>
      </c>
      <c r="R74" s="159"/>
      <c r="S74" s="43">
        <f>S73+Q74</f>
        <v>1397</v>
      </c>
      <c r="T74" s="43">
        <f t="shared" si="15"/>
        <v>1416</v>
      </c>
      <c r="U74" s="43">
        <f t="shared" si="15"/>
        <v>1416</v>
      </c>
      <c r="V74" s="43">
        <f t="shared" si="15"/>
        <v>1416</v>
      </c>
      <c r="W74" s="44"/>
      <c r="X74" s="24">
        <f>Q74</f>
        <v>1345</v>
      </c>
      <c r="Y74" s="24">
        <f>S73+T73+U73+V73</f>
        <v>71</v>
      </c>
      <c r="Z74" s="24"/>
      <c r="AA74" s="24">
        <v>42</v>
      </c>
      <c r="AB74" s="24">
        <v>138</v>
      </c>
      <c r="AC74" s="72">
        <v>20</v>
      </c>
      <c r="AD74" s="24">
        <v>6</v>
      </c>
      <c r="AE74" s="10">
        <v>1</v>
      </c>
      <c r="AF74" s="10">
        <v>1</v>
      </c>
      <c r="AG74" s="27">
        <f>X74</f>
        <v>1345</v>
      </c>
      <c r="AH74" s="28">
        <f>AG74/17</f>
        <v>79.117647058823536</v>
      </c>
      <c r="AI74" s="28">
        <f>Y74/4</f>
        <v>17.75</v>
      </c>
      <c r="AJ74" s="10">
        <f>W73</f>
        <v>27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24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9"/>
      <c r="AD76" s="21"/>
    </row>
    <row r="77" spans="1:36" x14ac:dyDescent="0.3">
      <c r="A77" s="39">
        <v>56</v>
      </c>
      <c r="B77" s="51">
        <v>187</v>
      </c>
      <c r="C77" s="40">
        <v>44</v>
      </c>
      <c r="D77" s="40">
        <v>87</v>
      </c>
      <c r="E77" s="40">
        <v>73</v>
      </c>
      <c r="F77" s="40">
        <v>92</v>
      </c>
      <c r="G77" s="40">
        <v>32</v>
      </c>
      <c r="H77" s="40">
        <v>93</v>
      </c>
      <c r="I77" s="40">
        <v>64</v>
      </c>
      <c r="J77" s="40">
        <v>99</v>
      </c>
      <c r="K77" s="40">
        <v>93</v>
      </c>
      <c r="L77" s="40">
        <v>76</v>
      </c>
      <c r="M77" s="40">
        <v>33</v>
      </c>
      <c r="N77" s="40">
        <v>54</v>
      </c>
      <c r="O77" s="40">
        <v>60</v>
      </c>
      <c r="P77" s="40">
        <v>81</v>
      </c>
      <c r="Q77" s="40">
        <v>92</v>
      </c>
      <c r="R77" s="158"/>
      <c r="S77" s="40">
        <v>85</v>
      </c>
      <c r="T77" s="40">
        <v>35</v>
      </c>
      <c r="U77" s="40">
        <v>0</v>
      </c>
      <c r="V77" s="40">
        <v>0</v>
      </c>
      <c r="W77" s="41">
        <v>37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65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42">
        <f>A77</f>
        <v>56</v>
      </c>
      <c r="B78" s="43">
        <f t="shared" ref="B78:V78" si="16">B77+A78</f>
        <v>243</v>
      </c>
      <c r="C78" s="43">
        <f t="shared" si="16"/>
        <v>287</v>
      </c>
      <c r="D78" s="43">
        <f t="shared" si="16"/>
        <v>374</v>
      </c>
      <c r="E78" s="43">
        <f t="shared" si="16"/>
        <v>447</v>
      </c>
      <c r="F78" s="43">
        <f t="shared" si="16"/>
        <v>539</v>
      </c>
      <c r="G78" s="43">
        <f t="shared" si="16"/>
        <v>571</v>
      </c>
      <c r="H78" s="43">
        <f t="shared" si="16"/>
        <v>664</v>
      </c>
      <c r="I78" s="43">
        <f t="shared" si="16"/>
        <v>728</v>
      </c>
      <c r="J78" s="43">
        <f t="shared" si="16"/>
        <v>827</v>
      </c>
      <c r="K78" s="43">
        <f t="shared" si="16"/>
        <v>920</v>
      </c>
      <c r="L78" s="43">
        <f t="shared" si="16"/>
        <v>996</v>
      </c>
      <c r="M78" s="43">
        <f t="shared" si="16"/>
        <v>1029</v>
      </c>
      <c r="N78" s="43">
        <f t="shared" si="16"/>
        <v>1083</v>
      </c>
      <c r="O78" s="43">
        <f t="shared" si="16"/>
        <v>1143</v>
      </c>
      <c r="P78" s="43">
        <f t="shared" si="16"/>
        <v>1224</v>
      </c>
      <c r="Q78" s="43">
        <f t="shared" si="16"/>
        <v>1316</v>
      </c>
      <c r="R78" s="159"/>
      <c r="S78" s="43">
        <f>S77+Q78</f>
        <v>1401</v>
      </c>
      <c r="T78" s="43">
        <f t="shared" si="16"/>
        <v>1436</v>
      </c>
      <c r="U78" s="43">
        <f t="shared" si="16"/>
        <v>1436</v>
      </c>
      <c r="V78" s="43">
        <f t="shared" si="16"/>
        <v>1436</v>
      </c>
      <c r="W78" s="44"/>
      <c r="X78" s="24">
        <f>Q78</f>
        <v>1316</v>
      </c>
      <c r="Y78" s="24">
        <f>S77+T77+U77+V77</f>
        <v>120</v>
      </c>
      <c r="Z78" s="24"/>
      <c r="AA78" s="24">
        <v>32</v>
      </c>
      <c r="AB78" s="24">
        <v>187</v>
      </c>
      <c r="AC78" s="72">
        <v>480</v>
      </c>
      <c r="AD78" s="24">
        <v>1</v>
      </c>
      <c r="AE78" s="10">
        <v>1</v>
      </c>
      <c r="AF78" s="10">
        <v>1</v>
      </c>
      <c r="AG78" s="27">
        <f>X78</f>
        <v>1316</v>
      </c>
      <c r="AH78" s="28">
        <f>AG78/17</f>
        <v>77.411764705882348</v>
      </c>
      <c r="AI78" s="28">
        <f>Y78/4</f>
        <v>30</v>
      </c>
      <c r="AJ78" s="10">
        <f>W77</f>
        <v>37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24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9"/>
      <c r="AD80" s="21"/>
    </row>
    <row r="81" spans="1:36" x14ac:dyDescent="0.3">
      <c r="A81" s="51">
        <v>123</v>
      </c>
      <c r="B81" s="40">
        <v>76</v>
      </c>
      <c r="C81" s="40">
        <v>41</v>
      </c>
      <c r="D81" s="40">
        <v>70</v>
      </c>
      <c r="E81" s="40">
        <v>103</v>
      </c>
      <c r="F81" s="40">
        <v>85</v>
      </c>
      <c r="G81" s="40">
        <v>81</v>
      </c>
      <c r="H81" s="40">
        <v>79</v>
      </c>
      <c r="I81" s="40">
        <v>71</v>
      </c>
      <c r="J81" s="51">
        <v>124</v>
      </c>
      <c r="K81" s="40">
        <v>90</v>
      </c>
      <c r="L81" s="40">
        <v>84</v>
      </c>
      <c r="M81" s="51">
        <v>96</v>
      </c>
      <c r="N81" s="40">
        <v>69</v>
      </c>
      <c r="O81" s="40">
        <v>29</v>
      </c>
      <c r="P81" s="40">
        <v>103</v>
      </c>
      <c r="Q81" s="40">
        <v>40</v>
      </c>
      <c r="R81" s="158"/>
      <c r="S81" s="40">
        <v>43</v>
      </c>
      <c r="T81" s="40">
        <v>57</v>
      </c>
      <c r="U81" s="40">
        <v>3</v>
      </c>
      <c r="V81" s="40">
        <v>0</v>
      </c>
      <c r="W81" s="41">
        <v>33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65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42">
        <f>A81</f>
        <v>123</v>
      </c>
      <c r="B82" s="43">
        <f t="shared" ref="B82:V82" si="17">B81+A82</f>
        <v>199</v>
      </c>
      <c r="C82" s="43">
        <f t="shared" si="17"/>
        <v>240</v>
      </c>
      <c r="D82" s="43">
        <f t="shared" si="17"/>
        <v>310</v>
      </c>
      <c r="E82" s="43">
        <f t="shared" si="17"/>
        <v>413</v>
      </c>
      <c r="F82" s="43">
        <f t="shared" si="17"/>
        <v>498</v>
      </c>
      <c r="G82" s="43">
        <f t="shared" si="17"/>
        <v>579</v>
      </c>
      <c r="H82" s="43">
        <f t="shared" si="17"/>
        <v>658</v>
      </c>
      <c r="I82" s="43">
        <f t="shared" si="17"/>
        <v>729</v>
      </c>
      <c r="J82" s="43">
        <f t="shared" si="17"/>
        <v>853</v>
      </c>
      <c r="K82" s="43">
        <f t="shared" si="17"/>
        <v>943</v>
      </c>
      <c r="L82" s="43">
        <f t="shared" si="17"/>
        <v>1027</v>
      </c>
      <c r="M82" s="43">
        <f t="shared" si="17"/>
        <v>1123</v>
      </c>
      <c r="N82" s="43">
        <f t="shared" si="17"/>
        <v>1192</v>
      </c>
      <c r="O82" s="43">
        <f t="shared" si="17"/>
        <v>1221</v>
      </c>
      <c r="P82" s="43">
        <f t="shared" si="17"/>
        <v>1324</v>
      </c>
      <c r="Q82" s="43">
        <f t="shared" si="17"/>
        <v>1364</v>
      </c>
      <c r="R82" s="159"/>
      <c r="S82" s="43">
        <f>S81+Q82</f>
        <v>1407</v>
      </c>
      <c r="T82" s="43">
        <f t="shared" si="17"/>
        <v>1464</v>
      </c>
      <c r="U82" s="43">
        <f t="shared" si="17"/>
        <v>1467</v>
      </c>
      <c r="V82" s="43">
        <f t="shared" si="17"/>
        <v>1467</v>
      </c>
      <c r="W82" s="44"/>
      <c r="X82" s="24">
        <f>Q82</f>
        <v>1364</v>
      </c>
      <c r="Y82" s="24">
        <f>S81+T81+U81+V81</f>
        <v>103</v>
      </c>
      <c r="Z82" s="24"/>
      <c r="AA82" s="24">
        <v>29</v>
      </c>
      <c r="AB82" s="24">
        <v>124</v>
      </c>
      <c r="AC82" s="72">
        <v>120</v>
      </c>
      <c r="AD82" s="24">
        <v>3</v>
      </c>
      <c r="AE82" s="10">
        <v>3</v>
      </c>
      <c r="AF82" s="10">
        <v>4</v>
      </c>
      <c r="AG82" s="27">
        <f>X82</f>
        <v>1364</v>
      </c>
      <c r="AH82" s="28">
        <f>AG82/17</f>
        <v>80.235294117647058</v>
      </c>
      <c r="AI82" s="28">
        <f>Y82/4</f>
        <v>25.75</v>
      </c>
      <c r="AJ82" s="10">
        <f>W81</f>
        <v>33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24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 t="s">
        <v>47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9"/>
      <c r="AD84" s="21"/>
    </row>
    <row r="85" spans="1:36" x14ac:dyDescent="0.3">
      <c r="A85" s="39">
        <v>77</v>
      </c>
      <c r="B85" s="51">
        <v>89</v>
      </c>
      <c r="C85" s="40">
        <v>70</v>
      </c>
      <c r="D85" s="40">
        <v>80</v>
      </c>
      <c r="E85" s="40">
        <v>63</v>
      </c>
      <c r="F85" s="51">
        <v>172</v>
      </c>
      <c r="G85" s="40">
        <v>68</v>
      </c>
      <c r="H85" s="40">
        <v>46</v>
      </c>
      <c r="I85" s="40">
        <v>37</v>
      </c>
      <c r="J85" s="40">
        <v>44</v>
      </c>
      <c r="K85" s="40">
        <v>68</v>
      </c>
      <c r="L85" s="40">
        <v>74</v>
      </c>
      <c r="M85" s="51">
        <v>103</v>
      </c>
      <c r="N85" s="51">
        <v>102</v>
      </c>
      <c r="O85" s="51">
        <v>92</v>
      </c>
      <c r="P85" s="40">
        <v>77</v>
      </c>
      <c r="Q85" s="40">
        <v>84</v>
      </c>
      <c r="R85" s="158"/>
      <c r="S85" s="40">
        <v>40</v>
      </c>
      <c r="T85" s="40">
        <v>32</v>
      </c>
      <c r="U85" s="40">
        <v>52</v>
      </c>
      <c r="V85" s="40">
        <v>27</v>
      </c>
      <c r="W85" s="41">
        <v>28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65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42">
        <f>A85</f>
        <v>77</v>
      </c>
      <c r="B86" s="43">
        <f t="shared" ref="B86:V86" si="18">B85+A86</f>
        <v>166</v>
      </c>
      <c r="C86" s="43">
        <f t="shared" si="18"/>
        <v>236</v>
      </c>
      <c r="D86" s="43">
        <f t="shared" si="18"/>
        <v>316</v>
      </c>
      <c r="E86" s="43">
        <f t="shared" si="18"/>
        <v>379</v>
      </c>
      <c r="F86" s="43">
        <f t="shared" si="18"/>
        <v>551</v>
      </c>
      <c r="G86" s="43">
        <f t="shared" si="18"/>
        <v>619</v>
      </c>
      <c r="H86" s="43">
        <f t="shared" si="18"/>
        <v>665</v>
      </c>
      <c r="I86" s="43">
        <f t="shared" si="18"/>
        <v>702</v>
      </c>
      <c r="J86" s="43">
        <f t="shared" si="18"/>
        <v>746</v>
      </c>
      <c r="K86" s="43">
        <f t="shared" si="18"/>
        <v>814</v>
      </c>
      <c r="L86" s="43">
        <f t="shared" si="18"/>
        <v>888</v>
      </c>
      <c r="M86" s="43">
        <f t="shared" si="18"/>
        <v>991</v>
      </c>
      <c r="N86" s="43">
        <f t="shared" si="18"/>
        <v>1093</v>
      </c>
      <c r="O86" s="43">
        <f t="shared" si="18"/>
        <v>1185</v>
      </c>
      <c r="P86" s="43">
        <f t="shared" si="18"/>
        <v>1262</v>
      </c>
      <c r="Q86" s="43">
        <f t="shared" si="18"/>
        <v>1346</v>
      </c>
      <c r="R86" s="159"/>
      <c r="S86" s="43">
        <f>S85+Q86</f>
        <v>1386</v>
      </c>
      <c r="T86" s="43">
        <f t="shared" si="18"/>
        <v>1418</v>
      </c>
      <c r="U86" s="43">
        <f t="shared" si="18"/>
        <v>1470</v>
      </c>
      <c r="V86" s="43">
        <f t="shared" si="18"/>
        <v>1497</v>
      </c>
      <c r="W86" s="45"/>
      <c r="X86" s="24">
        <f>Q86</f>
        <v>1346</v>
      </c>
      <c r="Y86" s="24">
        <f>S85+T85+U85+V85</f>
        <v>151</v>
      </c>
      <c r="Z86" s="24"/>
      <c r="AA86" s="24">
        <v>37</v>
      </c>
      <c r="AB86" s="24">
        <v>172</v>
      </c>
      <c r="AC86" s="72">
        <v>485</v>
      </c>
      <c r="AD86" s="24">
        <v>1</v>
      </c>
      <c r="AE86" s="10">
        <v>4.5</v>
      </c>
      <c r="AF86" s="10">
        <v>3</v>
      </c>
      <c r="AG86" s="27">
        <f>X86</f>
        <v>1346</v>
      </c>
      <c r="AH86" s="28">
        <f>AG86/17</f>
        <v>79.17647058823529</v>
      </c>
      <c r="AI86" s="28">
        <f>Y86/4</f>
        <v>37.75</v>
      </c>
      <c r="AJ86" s="10">
        <f>W85</f>
        <v>28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 t="s">
        <v>48</v>
      </c>
      <c r="Y87" s="9"/>
      <c r="Z87" s="9"/>
      <c r="AA87" s="9"/>
      <c r="AB87" s="9"/>
      <c r="AC87" s="24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9"/>
      <c r="AD88" s="21"/>
    </row>
    <row r="89" spans="1:36" x14ac:dyDescent="0.3">
      <c r="A89" s="39">
        <v>76</v>
      </c>
      <c r="B89" s="40">
        <v>81</v>
      </c>
      <c r="C89" s="40">
        <v>92</v>
      </c>
      <c r="D89" s="40">
        <v>80</v>
      </c>
      <c r="E89" s="40">
        <v>68</v>
      </c>
      <c r="F89" s="40">
        <v>76</v>
      </c>
      <c r="G89" s="40">
        <v>60</v>
      </c>
      <c r="H89" s="51">
        <v>125</v>
      </c>
      <c r="I89" s="51">
        <v>103</v>
      </c>
      <c r="J89" s="51">
        <v>100</v>
      </c>
      <c r="K89" s="51">
        <v>121</v>
      </c>
      <c r="L89" s="40">
        <v>82</v>
      </c>
      <c r="M89" s="51">
        <v>106</v>
      </c>
      <c r="N89" s="51">
        <v>91</v>
      </c>
      <c r="O89" s="40">
        <v>70</v>
      </c>
      <c r="P89" s="40">
        <v>117</v>
      </c>
      <c r="Q89" s="40">
        <v>24</v>
      </c>
      <c r="R89" s="158"/>
      <c r="S89" s="40">
        <v>47</v>
      </c>
      <c r="T89" s="40">
        <v>30</v>
      </c>
      <c r="U89" s="51">
        <v>37</v>
      </c>
      <c r="V89" s="40">
        <v>30</v>
      </c>
      <c r="W89" s="41">
        <v>20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65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42">
        <f>A89</f>
        <v>76</v>
      </c>
      <c r="B90" s="43">
        <f t="shared" ref="B90:V90" si="19">B89+A90</f>
        <v>157</v>
      </c>
      <c r="C90" s="43">
        <f t="shared" si="19"/>
        <v>249</v>
      </c>
      <c r="D90" s="43">
        <f t="shared" si="19"/>
        <v>329</v>
      </c>
      <c r="E90" s="43">
        <f t="shared" si="19"/>
        <v>397</v>
      </c>
      <c r="F90" s="43">
        <f t="shared" si="19"/>
        <v>473</v>
      </c>
      <c r="G90" s="43">
        <f t="shared" si="19"/>
        <v>533</v>
      </c>
      <c r="H90" s="43">
        <f t="shared" si="19"/>
        <v>658</v>
      </c>
      <c r="I90" s="43">
        <f t="shared" si="19"/>
        <v>761</v>
      </c>
      <c r="J90" s="43">
        <f t="shared" si="19"/>
        <v>861</v>
      </c>
      <c r="K90" s="43">
        <f t="shared" si="19"/>
        <v>982</v>
      </c>
      <c r="L90" s="43">
        <f t="shared" si="19"/>
        <v>1064</v>
      </c>
      <c r="M90" s="43">
        <f t="shared" si="19"/>
        <v>1170</v>
      </c>
      <c r="N90" s="43">
        <f t="shared" si="19"/>
        <v>1261</v>
      </c>
      <c r="O90" s="43">
        <f t="shared" si="19"/>
        <v>1331</v>
      </c>
      <c r="P90" s="43">
        <f t="shared" si="19"/>
        <v>1448</v>
      </c>
      <c r="Q90" s="43">
        <f t="shared" si="19"/>
        <v>1472</v>
      </c>
      <c r="R90" s="159"/>
      <c r="S90" s="43">
        <f>S89+Q90</f>
        <v>1519</v>
      </c>
      <c r="T90" s="43">
        <f t="shared" si="19"/>
        <v>1549</v>
      </c>
      <c r="U90" s="43">
        <f t="shared" si="19"/>
        <v>1586</v>
      </c>
      <c r="V90" s="43">
        <f t="shared" si="19"/>
        <v>1616</v>
      </c>
      <c r="W90" s="46">
        <v>24</v>
      </c>
      <c r="X90" s="24">
        <f>Q90</f>
        <v>1472</v>
      </c>
      <c r="Y90" s="24">
        <f>S89+T89+U89+V89</f>
        <v>144</v>
      </c>
      <c r="Z90" s="24"/>
      <c r="AA90" s="24">
        <v>24</v>
      </c>
      <c r="AB90" s="24">
        <v>125</v>
      </c>
      <c r="AC90" s="72">
        <v>540</v>
      </c>
      <c r="AD90" s="24">
        <v>1</v>
      </c>
      <c r="AE90" s="10">
        <v>7</v>
      </c>
      <c r="AF90" s="10">
        <v>6</v>
      </c>
      <c r="AG90" s="27">
        <f>X90</f>
        <v>1472</v>
      </c>
      <c r="AH90" s="28">
        <f>AG90/17</f>
        <v>86.588235294117652</v>
      </c>
      <c r="AI90" s="28">
        <f>Y90/4</f>
        <v>36</v>
      </c>
      <c r="AJ90" s="10">
        <f>W89</f>
        <v>20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C91" s="24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C92" s="9"/>
      <c r="AD92" s="21"/>
    </row>
    <row r="93" spans="1:36" x14ac:dyDescent="0.3">
      <c r="A93" s="51">
        <v>128</v>
      </c>
      <c r="B93" s="40">
        <v>58</v>
      </c>
      <c r="C93" s="40">
        <v>104</v>
      </c>
      <c r="D93" s="40">
        <v>53</v>
      </c>
      <c r="E93" s="40">
        <v>78</v>
      </c>
      <c r="F93" s="40">
        <v>89</v>
      </c>
      <c r="G93" s="51">
        <v>101</v>
      </c>
      <c r="H93" s="51">
        <v>176</v>
      </c>
      <c r="I93" s="51">
        <v>137</v>
      </c>
      <c r="J93" s="40">
        <v>155</v>
      </c>
      <c r="K93" s="40">
        <v>90</v>
      </c>
      <c r="L93" s="51">
        <v>144</v>
      </c>
      <c r="M93" s="51">
        <v>145</v>
      </c>
      <c r="N93" s="51">
        <v>107</v>
      </c>
      <c r="O93" s="40">
        <v>78</v>
      </c>
      <c r="P93" s="40">
        <v>103</v>
      </c>
      <c r="Q93" s="51">
        <v>99</v>
      </c>
      <c r="R93" s="157"/>
      <c r="S93" s="40">
        <v>104</v>
      </c>
      <c r="T93" s="40">
        <v>48</v>
      </c>
      <c r="U93" s="40">
        <v>35</v>
      </c>
      <c r="V93" s="40">
        <v>10</v>
      </c>
      <c r="W93" s="53">
        <v>54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65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42">
        <f>A93</f>
        <v>128</v>
      </c>
      <c r="B94" s="43">
        <f t="shared" ref="B94:V94" si="20">B93+A94</f>
        <v>186</v>
      </c>
      <c r="C94" s="43">
        <f t="shared" si="20"/>
        <v>290</v>
      </c>
      <c r="D94" s="43">
        <f t="shared" si="20"/>
        <v>343</v>
      </c>
      <c r="E94" s="43">
        <f t="shared" si="20"/>
        <v>421</v>
      </c>
      <c r="F94" s="43">
        <f t="shared" si="20"/>
        <v>510</v>
      </c>
      <c r="G94" s="43">
        <f t="shared" si="20"/>
        <v>611</v>
      </c>
      <c r="H94" s="43">
        <f t="shared" si="20"/>
        <v>787</v>
      </c>
      <c r="I94" s="43">
        <f t="shared" si="20"/>
        <v>924</v>
      </c>
      <c r="J94" s="43">
        <f t="shared" si="20"/>
        <v>1079</v>
      </c>
      <c r="K94" s="43">
        <f t="shared" si="20"/>
        <v>1169</v>
      </c>
      <c r="L94" s="43">
        <f t="shared" si="20"/>
        <v>1313</v>
      </c>
      <c r="M94" s="43">
        <f t="shared" si="20"/>
        <v>1458</v>
      </c>
      <c r="N94" s="43">
        <f t="shared" si="20"/>
        <v>1565</v>
      </c>
      <c r="O94" s="43">
        <f t="shared" si="20"/>
        <v>1643</v>
      </c>
      <c r="P94" s="43">
        <f t="shared" si="20"/>
        <v>1746</v>
      </c>
      <c r="Q94" s="43">
        <f t="shared" si="20"/>
        <v>1845</v>
      </c>
      <c r="R94" s="159"/>
      <c r="S94" s="43">
        <f>S93+Q94</f>
        <v>1949</v>
      </c>
      <c r="T94" s="43">
        <f t="shared" si="20"/>
        <v>1997</v>
      </c>
      <c r="U94" s="43">
        <f t="shared" si="20"/>
        <v>2032</v>
      </c>
      <c r="V94" s="43">
        <f t="shared" si="20"/>
        <v>2042</v>
      </c>
      <c r="W94" s="44"/>
      <c r="X94" s="24">
        <f>Q94</f>
        <v>1845</v>
      </c>
      <c r="Y94" s="24">
        <f>S93+T93+U93+V93</f>
        <v>197</v>
      </c>
      <c r="Z94" s="24"/>
      <c r="AA94" s="24">
        <v>53</v>
      </c>
      <c r="AB94" s="24">
        <v>176</v>
      </c>
      <c r="AC94" s="72">
        <v>600</v>
      </c>
      <c r="AD94" s="24">
        <v>1</v>
      </c>
      <c r="AE94" s="10">
        <v>9</v>
      </c>
      <c r="AF94" s="10">
        <v>11</v>
      </c>
      <c r="AG94" s="27">
        <f>X94</f>
        <v>1845</v>
      </c>
      <c r="AH94" s="28">
        <f>AG94/17</f>
        <v>108.52941176470588</v>
      </c>
      <c r="AI94" s="28">
        <v>31.25</v>
      </c>
      <c r="AJ94" s="10">
        <f>W93</f>
        <v>54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/>
      <c r="AC95" s="24"/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C96" s="9"/>
      <c r="AD96" s="21"/>
    </row>
    <row r="97" spans="1:36" x14ac:dyDescent="0.3">
      <c r="A97" s="39">
        <v>48</v>
      </c>
      <c r="B97" s="40">
        <v>82</v>
      </c>
      <c r="C97" s="40">
        <v>44</v>
      </c>
      <c r="D97" s="51">
        <v>108</v>
      </c>
      <c r="E97" s="40">
        <v>52</v>
      </c>
      <c r="F97" s="40">
        <v>99</v>
      </c>
      <c r="G97" s="51">
        <v>107</v>
      </c>
      <c r="H97" s="40">
        <v>105</v>
      </c>
      <c r="I97" s="40">
        <v>55</v>
      </c>
      <c r="J97" s="51">
        <v>133</v>
      </c>
      <c r="K97" s="40">
        <v>83</v>
      </c>
      <c r="L97" s="40">
        <v>41</v>
      </c>
      <c r="M97" s="40">
        <v>109</v>
      </c>
      <c r="N97" s="40">
        <v>59</v>
      </c>
      <c r="O97" s="51">
        <v>160</v>
      </c>
      <c r="P97" s="40">
        <v>55</v>
      </c>
      <c r="Q97" s="40">
        <v>68</v>
      </c>
      <c r="R97" s="158"/>
      <c r="S97" s="51">
        <v>117</v>
      </c>
      <c r="T97" s="40">
        <v>42</v>
      </c>
      <c r="U97" s="40">
        <v>12</v>
      </c>
      <c r="V97" s="51">
        <v>47</v>
      </c>
      <c r="W97" s="53">
        <v>64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65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42">
        <f>A97</f>
        <v>48</v>
      </c>
      <c r="B98" s="43">
        <f t="shared" ref="B98:V98" si="21">B97+A98</f>
        <v>130</v>
      </c>
      <c r="C98" s="43">
        <f t="shared" si="21"/>
        <v>174</v>
      </c>
      <c r="D98" s="43">
        <f t="shared" si="21"/>
        <v>282</v>
      </c>
      <c r="E98" s="43">
        <f t="shared" si="21"/>
        <v>334</v>
      </c>
      <c r="F98" s="43">
        <f t="shared" si="21"/>
        <v>433</v>
      </c>
      <c r="G98" s="43">
        <f t="shared" si="21"/>
        <v>540</v>
      </c>
      <c r="H98" s="43">
        <f t="shared" si="21"/>
        <v>645</v>
      </c>
      <c r="I98" s="43">
        <f t="shared" si="21"/>
        <v>700</v>
      </c>
      <c r="J98" s="43">
        <f t="shared" si="21"/>
        <v>833</v>
      </c>
      <c r="K98" s="43">
        <f t="shared" si="21"/>
        <v>916</v>
      </c>
      <c r="L98" s="43">
        <f t="shared" si="21"/>
        <v>957</v>
      </c>
      <c r="M98" s="43">
        <f t="shared" si="21"/>
        <v>1066</v>
      </c>
      <c r="N98" s="43">
        <f t="shared" si="21"/>
        <v>1125</v>
      </c>
      <c r="O98" s="43">
        <f t="shared" si="21"/>
        <v>1285</v>
      </c>
      <c r="P98" s="43">
        <f t="shared" si="21"/>
        <v>1340</v>
      </c>
      <c r="Q98" s="43">
        <f t="shared" si="21"/>
        <v>1408</v>
      </c>
      <c r="R98" s="159"/>
      <c r="S98" s="43">
        <f>S97+Q98</f>
        <v>1525</v>
      </c>
      <c r="T98" s="43">
        <f t="shared" si="21"/>
        <v>1567</v>
      </c>
      <c r="U98" s="43">
        <f t="shared" si="21"/>
        <v>1579</v>
      </c>
      <c r="V98" s="43">
        <f t="shared" si="21"/>
        <v>1626</v>
      </c>
      <c r="W98" s="45"/>
      <c r="X98" s="24">
        <f>Q98</f>
        <v>1408</v>
      </c>
      <c r="Y98" s="24">
        <f>S97+T97+U97+V97</f>
        <v>218</v>
      </c>
      <c r="Z98" s="24"/>
      <c r="AA98" s="24">
        <v>41</v>
      </c>
      <c r="AB98" s="24">
        <v>160</v>
      </c>
      <c r="AC98" s="72">
        <v>220</v>
      </c>
      <c r="AD98" s="24">
        <v>2</v>
      </c>
      <c r="AE98" s="10">
        <v>7</v>
      </c>
      <c r="AF98" s="10">
        <v>7</v>
      </c>
      <c r="AG98" s="27">
        <f>X98</f>
        <v>1408</v>
      </c>
      <c r="AH98" s="28">
        <f>AG98/17</f>
        <v>82.82352941176471</v>
      </c>
      <c r="AI98" s="28">
        <f>Y98/4</f>
        <v>54.5</v>
      </c>
      <c r="AJ98" s="10">
        <f>W97</f>
        <v>64</v>
      </c>
    </row>
    <row r="99" spans="1:36" x14ac:dyDescent="0.3">
      <c r="A99" s="82" t="s">
        <v>22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 t="s">
        <v>28</v>
      </c>
      <c r="T99" s="84"/>
      <c r="U99" s="84"/>
      <c r="V99" s="84"/>
      <c r="W99" s="85"/>
      <c r="X99" s="9"/>
      <c r="Y99" s="9"/>
      <c r="Z99" s="9"/>
      <c r="AA99" s="9"/>
      <c r="AB99" s="9"/>
      <c r="AC99" s="24"/>
      <c r="AD99" s="9"/>
      <c r="AE99" s="4"/>
      <c r="AF99" s="4"/>
      <c r="AG99" s="4"/>
      <c r="AH99" s="4"/>
      <c r="AI99" s="4"/>
    </row>
    <row r="100" spans="1:36" x14ac:dyDescent="0.3">
      <c r="A100" s="37">
        <v>1</v>
      </c>
      <c r="B100" s="37">
        <v>2</v>
      </c>
      <c r="C100" s="37">
        <v>3</v>
      </c>
      <c r="D100" s="37">
        <v>4</v>
      </c>
      <c r="E100" s="37">
        <v>5</v>
      </c>
      <c r="F100" s="37">
        <v>6</v>
      </c>
      <c r="G100" s="37">
        <v>7</v>
      </c>
      <c r="H100" s="37">
        <v>8</v>
      </c>
      <c r="I100" s="37">
        <v>9</v>
      </c>
      <c r="J100" s="37">
        <v>10</v>
      </c>
      <c r="K100" s="37">
        <v>11</v>
      </c>
      <c r="L100" s="37">
        <v>12</v>
      </c>
      <c r="M100" s="37">
        <v>13</v>
      </c>
      <c r="N100" s="37">
        <v>14</v>
      </c>
      <c r="O100" s="37">
        <v>15</v>
      </c>
      <c r="P100" s="37">
        <v>16</v>
      </c>
      <c r="Q100" s="37">
        <v>17</v>
      </c>
      <c r="R100" s="150"/>
      <c r="S100" s="38">
        <v>18</v>
      </c>
      <c r="T100" s="38">
        <v>19</v>
      </c>
      <c r="U100" s="38">
        <v>20</v>
      </c>
      <c r="V100" s="38">
        <v>21</v>
      </c>
      <c r="W100" s="37" t="s">
        <v>16</v>
      </c>
      <c r="X100" s="10"/>
      <c r="Y100" s="10"/>
      <c r="Z100" s="10"/>
      <c r="AA100" s="23" t="s">
        <v>29</v>
      </c>
      <c r="AB100" s="14"/>
      <c r="AC100" s="9"/>
      <c r="AD100" s="21"/>
    </row>
    <row r="101" spans="1:36" x14ac:dyDescent="0.3">
      <c r="A101" s="51">
        <v>141</v>
      </c>
      <c r="B101" s="40">
        <v>63</v>
      </c>
      <c r="C101" s="40">
        <v>78</v>
      </c>
      <c r="D101" s="51">
        <v>135</v>
      </c>
      <c r="E101" s="40">
        <v>75</v>
      </c>
      <c r="F101" s="40">
        <v>70</v>
      </c>
      <c r="G101" s="40">
        <v>86</v>
      </c>
      <c r="H101" s="51">
        <v>158</v>
      </c>
      <c r="I101" s="40">
        <v>61</v>
      </c>
      <c r="J101" s="40">
        <v>58</v>
      </c>
      <c r="K101" s="40">
        <v>70</v>
      </c>
      <c r="L101" s="40">
        <v>79</v>
      </c>
      <c r="M101" s="40">
        <v>85</v>
      </c>
      <c r="N101" s="40">
        <v>57</v>
      </c>
      <c r="O101" s="40">
        <v>64</v>
      </c>
      <c r="P101" s="40">
        <v>67</v>
      </c>
      <c r="Q101" s="40">
        <v>60</v>
      </c>
      <c r="R101" s="158"/>
      <c r="S101" s="40">
        <v>59</v>
      </c>
      <c r="T101" s="40">
        <v>23</v>
      </c>
      <c r="U101" s="40">
        <v>17</v>
      </c>
      <c r="V101" s="40">
        <v>23</v>
      </c>
      <c r="W101" s="53">
        <v>40</v>
      </c>
      <c r="X101" s="22" t="s">
        <v>30</v>
      </c>
      <c r="Y101" s="22" t="s">
        <v>31</v>
      </c>
      <c r="Z101" s="22"/>
      <c r="AA101" s="22" t="s">
        <v>24</v>
      </c>
      <c r="AB101" s="21" t="s">
        <v>23</v>
      </c>
      <c r="AC101" s="21" t="s">
        <v>65</v>
      </c>
      <c r="AD101" s="25" t="s">
        <v>32</v>
      </c>
      <c r="AE101" s="26" t="s">
        <v>33</v>
      </c>
      <c r="AF101" s="26" t="s">
        <v>34</v>
      </c>
      <c r="AG101" s="26" t="s">
        <v>35</v>
      </c>
      <c r="AH101" s="26" t="s">
        <v>6</v>
      </c>
      <c r="AI101" s="26" t="s">
        <v>36</v>
      </c>
      <c r="AJ101" s="26" t="s">
        <v>37</v>
      </c>
    </row>
    <row r="102" spans="1:36" x14ac:dyDescent="0.3">
      <c r="A102" s="42">
        <f>A101</f>
        <v>141</v>
      </c>
      <c r="B102" s="43">
        <f t="shared" ref="B102:V102" si="22">B101+A102</f>
        <v>204</v>
      </c>
      <c r="C102" s="43">
        <f t="shared" si="22"/>
        <v>282</v>
      </c>
      <c r="D102" s="43">
        <f t="shared" si="22"/>
        <v>417</v>
      </c>
      <c r="E102" s="43">
        <f t="shared" si="22"/>
        <v>492</v>
      </c>
      <c r="F102" s="43">
        <f t="shared" si="22"/>
        <v>562</v>
      </c>
      <c r="G102" s="43">
        <f t="shared" si="22"/>
        <v>648</v>
      </c>
      <c r="H102" s="43">
        <f t="shared" si="22"/>
        <v>806</v>
      </c>
      <c r="I102" s="43">
        <f t="shared" si="22"/>
        <v>867</v>
      </c>
      <c r="J102" s="43">
        <f t="shared" si="22"/>
        <v>925</v>
      </c>
      <c r="K102" s="43">
        <f t="shared" si="22"/>
        <v>995</v>
      </c>
      <c r="L102" s="43">
        <f t="shared" si="22"/>
        <v>1074</v>
      </c>
      <c r="M102" s="43">
        <f t="shared" si="22"/>
        <v>1159</v>
      </c>
      <c r="N102" s="43">
        <f t="shared" si="22"/>
        <v>1216</v>
      </c>
      <c r="O102" s="43">
        <f t="shared" si="22"/>
        <v>1280</v>
      </c>
      <c r="P102" s="43">
        <f t="shared" si="22"/>
        <v>1347</v>
      </c>
      <c r="Q102" s="43">
        <f t="shared" si="22"/>
        <v>1407</v>
      </c>
      <c r="R102" s="159"/>
      <c r="S102" s="43">
        <f>S101+Q102</f>
        <v>1466</v>
      </c>
      <c r="T102" s="43">
        <f t="shared" si="22"/>
        <v>1489</v>
      </c>
      <c r="U102" s="43">
        <f t="shared" si="22"/>
        <v>1506</v>
      </c>
      <c r="V102" s="43">
        <f t="shared" si="22"/>
        <v>1529</v>
      </c>
      <c r="W102" s="45"/>
      <c r="X102" s="24">
        <f>Q102</f>
        <v>1407</v>
      </c>
      <c r="Y102" s="24">
        <f>S101+T101+U101+V101</f>
        <v>122</v>
      </c>
      <c r="Z102" s="24"/>
      <c r="AA102" s="24">
        <v>57</v>
      </c>
      <c r="AB102" s="24">
        <v>158</v>
      </c>
      <c r="AC102" s="72">
        <v>380</v>
      </c>
      <c r="AD102" s="24">
        <v>1</v>
      </c>
      <c r="AE102" s="10">
        <v>4</v>
      </c>
      <c r="AF102" s="10">
        <v>3</v>
      </c>
      <c r="AG102" s="27">
        <f>X102</f>
        <v>1407</v>
      </c>
      <c r="AH102" s="28">
        <f>AG102/17</f>
        <v>82.764705882352942</v>
      </c>
      <c r="AI102" s="28">
        <f>Y102/4</f>
        <v>30.5</v>
      </c>
      <c r="AJ102" s="10">
        <f>W101</f>
        <v>40</v>
      </c>
    </row>
    <row r="104" spans="1:36" x14ac:dyDescent="0.3">
      <c r="AH104" s="4"/>
    </row>
    <row r="105" spans="1:36" x14ac:dyDescent="0.3">
      <c r="X105" s="70" t="s">
        <v>63</v>
      </c>
      <c r="Y105" s="70"/>
      <c r="AC105" s="79" t="s">
        <v>65</v>
      </c>
      <c r="AD105" s="80" t="s">
        <v>39</v>
      </c>
      <c r="AE105" s="79" t="s">
        <v>33</v>
      </c>
      <c r="AF105" s="79" t="s">
        <v>34</v>
      </c>
      <c r="AG105" s="79" t="s">
        <v>40</v>
      </c>
      <c r="AH105" s="79" t="s">
        <v>6</v>
      </c>
      <c r="AI105" s="79" t="s">
        <v>36</v>
      </c>
      <c r="AJ105" s="79" t="s">
        <v>37</v>
      </c>
    </row>
    <row r="106" spans="1:36" x14ac:dyDescent="0.3">
      <c r="X106" s="71" t="s">
        <v>64</v>
      </c>
      <c r="Y106" s="78">
        <f>(V14+V18+V22+V26+V30+V34+V38+V42+V46+V50+V54+V58+V102+V98+V94+V90+V86+V82+V78+V74+V70+V66+V62)/21</f>
        <v>1487.3809523809523</v>
      </c>
      <c r="AC106" s="81">
        <f>SUM(AC102,AC98,AC94,AC90,AC86,AC82,AC78,AC74,AC70,AC66,AC62,AC58,AC54,AC50,AC46,AC42,AC38,AC34,AC30,AC26,AC22,AC18,AC14)</f>
        <v>3395</v>
      </c>
      <c r="AD106" s="78">
        <f>(AD14+AD18+AD22+AD26+AD30+AD34+AD38+AD42+AD46+AD50+AD54+AD58+AD62+AD66+AD70+AD74+AD78+AD82+AD86+AD90+AD94+AD98+AD102)/21</f>
        <v>4.7142857142857144</v>
      </c>
      <c r="AE106" s="92">
        <f>SUM(AE102,AE98,AE94,AE90,AE86,AE82,AE78,AE74,AE70,AE66,AE62,AE58,AE54,AE50,AE46,AE42,AE38,AE34,AE30,AE26,AE22,AE18,AE14)</f>
        <v>56</v>
      </c>
      <c r="AF106" s="92">
        <f>SUM(AF102,AF98,AF94,AF90,AF86,AF82,AF78,AF74,AF70,AF66,AF62,AF58,AF54,AF50,AF46,AF42,AF38,AF34,AF30,AF26,AF22,AF18,AF14)</f>
        <v>66</v>
      </c>
      <c r="AG106" s="78">
        <f>(AG14+AG18+AG22+AG26+AG30+AG34+AG38+AG42+AG46+AG50+AG54+AG58+AG62+AG66+AG70+AG74+AG78+AG82+AG86+AG90+AG94+AG98+AG102)/21</f>
        <v>1353.5714285714287</v>
      </c>
      <c r="AH106" s="78">
        <f>(AH14+AH18+AH22+AH26+AH30+AH34+AH38+AH42+AH46+AH50+AH54+AH58+AH62+AH66+AH70+AH74+AH78+AH82+AH86+AH90+AH94+AH98+AH102)/21</f>
        <v>78.994708994709001</v>
      </c>
      <c r="AI106" s="78">
        <f>(AI14+AI18+AI22+AI26+AI30+AI34+AI38+AI42+AI46+AI50+AI54+AI58+AI62+AI66+AI70+AI74+AI78+AI82+AI86+AI90+AI94+AI98+AI102)/21</f>
        <v>32.595238095238095</v>
      </c>
      <c r="AJ106" s="78">
        <f>(AJ26+AJ30+AJ34+AJ38+AJ42+AJ46+AJ50+AJ54+AJ58+AJ62+AJ66+AJ70+AJ74+AJ78+AJ82+AJ86+AJ90+AJ94+AJ98+AJ102)/19</f>
        <v>20.526315789473685</v>
      </c>
    </row>
    <row r="107" spans="1:36" x14ac:dyDescent="0.3">
      <c r="AC107" s="29" t="s">
        <v>41</v>
      </c>
      <c r="AD107" s="29"/>
      <c r="AE107" s="29"/>
      <c r="AF107" s="30"/>
      <c r="AG107" s="30"/>
      <c r="AH107" s="30"/>
      <c r="AI107" s="29"/>
      <c r="AJ107" s="29"/>
    </row>
    <row r="108" spans="1:36" x14ac:dyDescent="0.3">
      <c r="AC108" s="4" t="s">
        <v>132</v>
      </c>
      <c r="AD108" s="29"/>
      <c r="AE108" s="29"/>
      <c r="AF108" s="29"/>
      <c r="AG108" s="29"/>
      <c r="AH108" s="29"/>
      <c r="AI108" s="29"/>
      <c r="AJ108" s="29"/>
    </row>
    <row r="109" spans="1:36" x14ac:dyDescent="0.3">
      <c r="AC109" s="4" t="s">
        <v>131</v>
      </c>
      <c r="AD109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J109"/>
  <sheetViews>
    <sheetView topLeftCell="A15" workbookViewId="0">
      <selection activeCell="AF19" sqref="AF19"/>
    </sheetView>
  </sheetViews>
  <sheetFormatPr defaultColWidth="9.109375" defaultRowHeight="13.8" x14ac:dyDescent="0.3"/>
  <cols>
    <col min="1" max="10" width="4" style="4" bestFit="1" customWidth="1"/>
    <col min="11" max="16" width="5" style="4" bestFit="1" customWidth="1"/>
    <col min="17" max="18" width="5" style="4" customWidth="1"/>
    <col min="19" max="22" width="5" style="4" bestFit="1" customWidth="1"/>
    <col min="23" max="23" width="3.109375" style="4" bestFit="1" customWidth="1"/>
    <col min="24" max="24" width="7" style="4" bestFit="1" customWidth="1"/>
    <col min="25" max="25" width="7.21875" style="4" bestFit="1" customWidth="1"/>
    <col min="26" max="26" width="2.6640625" style="4" customWidth="1"/>
    <col min="27" max="27" width="5.109375" style="4" bestFit="1" customWidth="1"/>
    <col min="28" max="28" width="4.5546875" style="4" bestFit="1" customWidth="1"/>
    <col min="29" max="29" width="8.77734375" style="4" customWidth="1"/>
    <col min="30" max="30" width="8.88671875" style="4" bestFit="1" customWidth="1"/>
    <col min="31" max="31" width="4.8867187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  <c r="AE1" s="57"/>
      <c r="AF1" s="57"/>
      <c r="AG1" s="57"/>
      <c r="AH1" s="57"/>
      <c r="AI1" s="57"/>
      <c r="AJ1" s="57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AE106</f>
        <v>57</v>
      </c>
      <c r="H2" s="6"/>
      <c r="I2" s="7"/>
      <c r="J2" s="6" t="s">
        <v>1</v>
      </c>
      <c r="K2" s="6"/>
      <c r="L2" s="6"/>
      <c r="M2" s="6"/>
      <c r="N2" s="6"/>
      <c r="O2" s="6"/>
      <c r="P2" s="6">
        <v>62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189</v>
      </c>
      <c r="H3" s="12"/>
      <c r="I3" s="9"/>
      <c r="J3" s="12" t="s">
        <v>3</v>
      </c>
      <c r="K3" s="12"/>
      <c r="L3" s="12"/>
      <c r="M3" s="12"/>
      <c r="N3" s="12"/>
      <c r="O3" s="12"/>
      <c r="P3" s="12" t="s">
        <v>92</v>
      </c>
      <c r="Q3" s="12"/>
      <c r="R3" s="13"/>
      <c r="S3" s="9"/>
      <c r="T3" s="69" t="s">
        <v>111</v>
      </c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15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AI106</f>
        <v>29.976190476190474</v>
      </c>
      <c r="Q4" s="12"/>
      <c r="R4" s="13"/>
      <c r="S4" s="9"/>
      <c r="T4" s="69" t="s">
        <v>112</v>
      </c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AH106</f>
        <v>81.010737628384675</v>
      </c>
      <c r="H5" s="12"/>
      <c r="I5" s="9"/>
      <c r="J5" s="12" t="s">
        <v>7</v>
      </c>
      <c r="K5" s="12"/>
      <c r="L5" s="12"/>
      <c r="M5" s="12"/>
      <c r="N5" s="12"/>
      <c r="O5" s="12"/>
      <c r="P5" s="12">
        <v>57</v>
      </c>
      <c r="Q5" s="12"/>
      <c r="R5" s="13"/>
      <c r="S5" s="9"/>
      <c r="T5" s="69" t="s">
        <v>113</v>
      </c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1961</v>
      </c>
      <c r="H6" s="12"/>
      <c r="I6" s="9"/>
      <c r="J6" s="12" t="s">
        <v>9</v>
      </c>
      <c r="K6" s="12"/>
      <c r="L6" s="12"/>
      <c r="M6" s="12"/>
      <c r="N6" s="12"/>
      <c r="O6" s="12"/>
      <c r="P6" s="12" t="s">
        <v>43</v>
      </c>
      <c r="Q6" s="12"/>
      <c r="R6" s="13"/>
      <c r="S6" s="9"/>
      <c r="T6" s="69" t="s">
        <v>114</v>
      </c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1156</v>
      </c>
      <c r="H7" s="12"/>
      <c r="I7" s="9"/>
      <c r="J7" s="12" t="s">
        <v>11</v>
      </c>
      <c r="K7" s="12"/>
      <c r="L7" s="12"/>
      <c r="M7" s="12"/>
      <c r="N7" s="12"/>
      <c r="O7" s="12"/>
      <c r="P7" s="171">
        <v>18.899999999999999</v>
      </c>
      <c r="Q7" s="12"/>
      <c r="R7" s="13"/>
      <c r="S7" s="9"/>
      <c r="T7" s="69" t="s">
        <v>128</v>
      </c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Y106</f>
        <v>1508.0952380952381</v>
      </c>
      <c r="H8" s="12"/>
      <c r="I8" s="9"/>
      <c r="J8" s="12" t="s">
        <v>13</v>
      </c>
      <c r="K8" s="12"/>
      <c r="L8" s="12"/>
      <c r="M8" s="12"/>
      <c r="N8" s="12"/>
      <c r="O8" s="12"/>
      <c r="P8" s="35">
        <f>AF106</f>
        <v>78</v>
      </c>
      <c r="Q8" s="12"/>
      <c r="R8" s="13"/>
      <c r="S8" s="9"/>
      <c r="T8" s="69" t="s">
        <v>143</v>
      </c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AC106</f>
        <v>4270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8">
        <f>AG14/18</f>
        <v>0</v>
      </c>
      <c r="AI14" s="28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'[1]2023'!$C$27</f>
        <v>37</v>
      </c>
      <c r="B17" s="75">
        <f>'[1]2023'!$C$79</f>
        <v>67</v>
      </c>
      <c r="C17" s="75">
        <f>'[1]2023'!$C$132</f>
        <v>74</v>
      </c>
      <c r="D17" s="75">
        <f>'[1]2023'!$C$185</f>
        <v>69</v>
      </c>
      <c r="E17" s="75">
        <f>'[1]2023'!$C$238</f>
        <v>43</v>
      </c>
      <c r="F17" s="75">
        <f>'[1]2023'!$C$291</f>
        <v>56</v>
      </c>
      <c r="G17" s="75">
        <f>'[1]2023'!$C$344</f>
        <v>97</v>
      </c>
      <c r="H17" s="75">
        <f>'[1]2023'!$C$397</f>
        <v>43</v>
      </c>
      <c r="I17" s="75">
        <f>'[1]2023'!$C$450</f>
        <v>72</v>
      </c>
      <c r="J17" s="75">
        <f>'[1]2023'!$C$503</f>
        <v>102</v>
      </c>
      <c r="K17" s="75">
        <f>'[1]2023'!$C$556</f>
        <v>35</v>
      </c>
      <c r="L17" s="75">
        <f>'[1]2023'!$C$609</f>
        <v>84</v>
      </c>
      <c r="M17" s="75">
        <f>'[1]2023'!$C$662</f>
        <v>83</v>
      </c>
      <c r="N17" s="75">
        <f>'[1]2023'!$C$715</f>
        <v>63</v>
      </c>
      <c r="O17" s="75">
        <f>'[1]2023'!$C$768</f>
        <v>73</v>
      </c>
      <c r="P17" s="75">
        <f>'[1]2023'!$C$821</f>
        <v>38</v>
      </c>
      <c r="Q17" s="75">
        <f>'[1]2023'!$C$874</f>
        <v>71</v>
      </c>
      <c r="R17" s="75">
        <f>'[1]2023'!$C$927</f>
        <v>37</v>
      </c>
      <c r="S17" s="75">
        <f>'[1]2023'!$C$980</f>
        <v>19</v>
      </c>
      <c r="T17" s="75">
        <f>'[1]2023'!$C$1033</f>
        <v>20</v>
      </c>
      <c r="U17" s="75">
        <f>'[1]2023'!$C$1086</f>
        <v>0</v>
      </c>
      <c r="V17" s="75">
        <f>'[1]2023'!$C$1139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37</v>
      </c>
      <c r="B18" s="75">
        <f t="shared" ref="B18:R18" si="1">B17+A18</f>
        <v>104</v>
      </c>
      <c r="C18" s="75">
        <f t="shared" si="1"/>
        <v>178</v>
      </c>
      <c r="D18" s="75">
        <f t="shared" si="1"/>
        <v>247</v>
      </c>
      <c r="E18" s="75">
        <f t="shared" si="1"/>
        <v>290</v>
      </c>
      <c r="F18" s="75">
        <f t="shared" si="1"/>
        <v>346</v>
      </c>
      <c r="G18" s="75">
        <f t="shared" si="1"/>
        <v>443</v>
      </c>
      <c r="H18" s="75">
        <f t="shared" si="1"/>
        <v>486</v>
      </c>
      <c r="I18" s="75">
        <f t="shared" si="1"/>
        <v>558</v>
      </c>
      <c r="J18" s="75">
        <f t="shared" si="1"/>
        <v>660</v>
      </c>
      <c r="K18" s="75">
        <f t="shared" si="1"/>
        <v>695</v>
      </c>
      <c r="L18" s="75">
        <f t="shared" si="1"/>
        <v>779</v>
      </c>
      <c r="M18" s="75">
        <f t="shared" si="1"/>
        <v>862</v>
      </c>
      <c r="N18" s="75">
        <f t="shared" si="1"/>
        <v>925</v>
      </c>
      <c r="O18" s="75">
        <f t="shared" si="1"/>
        <v>998</v>
      </c>
      <c r="P18" s="75">
        <f t="shared" si="1"/>
        <v>1036</v>
      </c>
      <c r="Q18" s="75">
        <f t="shared" si="1"/>
        <v>1107</v>
      </c>
      <c r="R18" s="75">
        <f t="shared" si="1"/>
        <v>1144</v>
      </c>
      <c r="S18" s="75">
        <f>S17+R18</f>
        <v>1163</v>
      </c>
      <c r="T18" s="75">
        <f>T17+S18</f>
        <v>1183</v>
      </c>
      <c r="U18" s="75">
        <f>U17+T18</f>
        <v>1183</v>
      </c>
      <c r="V18" s="75">
        <f>V17+U18</f>
        <v>1183</v>
      </c>
      <c r="W18" s="75"/>
      <c r="X18" s="24">
        <f>R18</f>
        <v>1144</v>
      </c>
      <c r="Y18" s="24">
        <f>S17+T17+U17+V17</f>
        <v>39</v>
      </c>
      <c r="Z18" s="24"/>
      <c r="AA18" s="24"/>
      <c r="AB18" s="24">
        <v>102</v>
      </c>
      <c r="AC18" s="72"/>
      <c r="AD18" s="24"/>
      <c r="AF18" s="10">
        <v>1</v>
      </c>
      <c r="AG18" s="27">
        <f>X18</f>
        <v>1144</v>
      </c>
      <c r="AH18" s="28">
        <f>AG18/18</f>
        <v>63.555555555555557</v>
      </c>
      <c r="AI18" s="28">
        <f>Y18/4</f>
        <v>9.75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v>70</v>
      </c>
      <c r="B21" s="75">
        <f>'[1]2022'!$C$79</f>
        <v>79</v>
      </c>
      <c r="C21" s="86">
        <v>84</v>
      </c>
      <c r="D21" s="75">
        <f>'[1]2022'!$C$185</f>
        <v>73</v>
      </c>
      <c r="E21" s="86">
        <v>123</v>
      </c>
      <c r="F21" s="75">
        <f>'[1]2022'!$C$291</f>
        <v>75</v>
      </c>
      <c r="G21" s="75">
        <f>'[1]2022'!$C$344</f>
        <v>66</v>
      </c>
      <c r="H21" s="75">
        <f>'[1]2022'!$C$397</f>
        <v>72</v>
      </c>
      <c r="I21" s="75">
        <f>'[1]2022'!$C$450</f>
        <v>102</v>
      </c>
      <c r="J21" s="75">
        <f>'[1]2022'!$C$503</f>
        <v>64</v>
      </c>
      <c r="K21" s="75">
        <f>'[1]2022'!$C$556</f>
        <v>72</v>
      </c>
      <c r="L21" s="75">
        <f>'[1]2022'!$C$609</f>
        <v>52</v>
      </c>
      <c r="M21" s="75">
        <f>'[1]2022'!$C$662</f>
        <v>106</v>
      </c>
      <c r="N21" s="75">
        <f>'[1]2022'!$C$715</f>
        <v>110</v>
      </c>
      <c r="O21" s="75">
        <f>'[1]2022'!$C$768</f>
        <v>86</v>
      </c>
      <c r="P21" s="75">
        <f>'[1]2022'!$C$821</f>
        <v>90</v>
      </c>
      <c r="Q21" s="86">
        <v>102</v>
      </c>
      <c r="R21" s="75">
        <f>'[1]2022'!$C$927</f>
        <v>33</v>
      </c>
      <c r="S21" s="75">
        <f>'[1]2022'!$C$980</f>
        <v>57</v>
      </c>
      <c r="T21" s="75">
        <f>'[1]2022'!$C$1033</f>
        <v>29</v>
      </c>
      <c r="U21" s="75">
        <f>'[1]2022'!$C$1086</f>
        <v>23</v>
      </c>
      <c r="V21" s="75">
        <f>'[1]2022'!$C$1139</f>
        <v>33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70</v>
      </c>
      <c r="B22" s="75">
        <f t="shared" ref="B22:R22" si="2">B21+A22</f>
        <v>149</v>
      </c>
      <c r="C22" s="75">
        <f t="shared" si="2"/>
        <v>233</v>
      </c>
      <c r="D22" s="75">
        <f t="shared" si="2"/>
        <v>306</v>
      </c>
      <c r="E22" s="75">
        <f t="shared" si="2"/>
        <v>429</v>
      </c>
      <c r="F22" s="75">
        <f t="shared" si="2"/>
        <v>504</v>
      </c>
      <c r="G22" s="75">
        <f t="shared" si="2"/>
        <v>570</v>
      </c>
      <c r="H22" s="75">
        <f t="shared" si="2"/>
        <v>642</v>
      </c>
      <c r="I22" s="75">
        <f t="shared" si="2"/>
        <v>744</v>
      </c>
      <c r="J22" s="75">
        <f t="shared" si="2"/>
        <v>808</v>
      </c>
      <c r="K22" s="75">
        <f t="shared" si="2"/>
        <v>880</v>
      </c>
      <c r="L22" s="75">
        <f t="shared" si="2"/>
        <v>932</v>
      </c>
      <c r="M22" s="75">
        <f t="shared" si="2"/>
        <v>1038</v>
      </c>
      <c r="N22" s="75">
        <f t="shared" si="2"/>
        <v>1148</v>
      </c>
      <c r="O22" s="75">
        <f t="shared" si="2"/>
        <v>1234</v>
      </c>
      <c r="P22" s="75">
        <f t="shared" si="2"/>
        <v>1324</v>
      </c>
      <c r="Q22" s="75">
        <f t="shared" si="2"/>
        <v>1426</v>
      </c>
      <c r="R22" s="75">
        <f t="shared" si="2"/>
        <v>1459</v>
      </c>
      <c r="S22" s="75">
        <f>S21+R22</f>
        <v>1516</v>
      </c>
      <c r="T22" s="75">
        <f>T21+S22</f>
        <v>1545</v>
      </c>
      <c r="U22" s="75">
        <f>U21+T22</f>
        <v>1568</v>
      </c>
      <c r="V22" s="75">
        <f>V21+U22</f>
        <v>1601</v>
      </c>
      <c r="W22" s="75"/>
      <c r="X22" s="24">
        <f>R22</f>
        <v>1459</v>
      </c>
      <c r="Y22" s="24">
        <f>S21+T21+U21+V21</f>
        <v>142</v>
      </c>
      <c r="Z22" s="24"/>
      <c r="AA22" s="24">
        <v>33</v>
      </c>
      <c r="AB22" s="24">
        <v>123</v>
      </c>
      <c r="AC22" s="72">
        <v>260</v>
      </c>
      <c r="AD22" s="24">
        <v>2</v>
      </c>
      <c r="AE22" s="10">
        <v>3</v>
      </c>
      <c r="AF22" s="10">
        <v>5</v>
      </c>
      <c r="AG22" s="27">
        <f>X22</f>
        <v>1459</v>
      </c>
      <c r="AH22" s="28">
        <f>AG22/18</f>
        <v>81.055555555555557</v>
      </c>
      <c r="AI22" s="28">
        <f>Y22/4</f>
        <v>35.5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167">
        <v>107</v>
      </c>
      <c r="B25" s="75">
        <v>91</v>
      </c>
      <c r="C25" s="75">
        <v>75</v>
      </c>
      <c r="D25" s="86">
        <v>107</v>
      </c>
      <c r="E25" s="167">
        <v>115</v>
      </c>
      <c r="F25" s="75">
        <v>61</v>
      </c>
      <c r="G25" s="75">
        <f>'[1]2021'!$C$344</f>
        <v>66</v>
      </c>
      <c r="H25" s="75">
        <f>'[1]2021'!$C$397</f>
        <v>61</v>
      </c>
      <c r="I25" s="74">
        <f>'[1]2021'!$C$450</f>
        <v>91</v>
      </c>
      <c r="J25" s="74">
        <f>'[1]2021'!$C$503</f>
        <v>116</v>
      </c>
      <c r="K25" s="75">
        <f>'[1]2021'!$C$556</f>
        <v>113</v>
      </c>
      <c r="L25" s="75">
        <f>'[1]2021'!$C$609</f>
        <v>95</v>
      </c>
      <c r="M25" s="75">
        <f>'[1]2021'!$C$662</f>
        <v>73</v>
      </c>
      <c r="N25" s="75">
        <f>'[1]2021'!$C$715</f>
        <v>141</v>
      </c>
      <c r="O25" s="86">
        <v>103</v>
      </c>
      <c r="P25" s="86">
        <v>92</v>
      </c>
      <c r="Q25" s="75">
        <f>'[1]2021'!$C$874</f>
        <v>75</v>
      </c>
      <c r="R25" s="86">
        <v>120</v>
      </c>
      <c r="S25" s="86">
        <v>120</v>
      </c>
      <c r="T25" s="75">
        <f>'[1]2021'!$C$1033</f>
        <v>82</v>
      </c>
      <c r="U25" s="145">
        <f>'[1]2021'!$C$1086</f>
        <v>44</v>
      </c>
      <c r="V25" s="75">
        <f>'[1]2021'!$C$1139</f>
        <v>13</v>
      </c>
      <c r="W25" s="37">
        <f>'[1]2021'!$C$1195</f>
        <v>26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107</v>
      </c>
      <c r="B26" s="75">
        <f t="shared" ref="B26:R26" si="3">B25+A26</f>
        <v>198</v>
      </c>
      <c r="C26" s="75">
        <f t="shared" si="3"/>
        <v>273</v>
      </c>
      <c r="D26" s="75">
        <f t="shared" si="3"/>
        <v>380</v>
      </c>
      <c r="E26" s="75">
        <f t="shared" si="3"/>
        <v>495</v>
      </c>
      <c r="F26" s="75">
        <f t="shared" si="3"/>
        <v>556</v>
      </c>
      <c r="G26" s="75">
        <f t="shared" si="3"/>
        <v>622</v>
      </c>
      <c r="H26" s="75">
        <f t="shared" si="3"/>
        <v>683</v>
      </c>
      <c r="I26" s="75">
        <f t="shared" si="3"/>
        <v>774</v>
      </c>
      <c r="J26" s="75">
        <f t="shared" si="3"/>
        <v>890</v>
      </c>
      <c r="K26" s="75">
        <f t="shared" si="3"/>
        <v>1003</v>
      </c>
      <c r="L26" s="75">
        <f t="shared" si="3"/>
        <v>1098</v>
      </c>
      <c r="M26" s="75">
        <f t="shared" si="3"/>
        <v>1171</v>
      </c>
      <c r="N26" s="75">
        <f t="shared" si="3"/>
        <v>1312</v>
      </c>
      <c r="O26" s="75">
        <f t="shared" si="3"/>
        <v>1415</v>
      </c>
      <c r="P26" s="75">
        <f t="shared" si="3"/>
        <v>1507</v>
      </c>
      <c r="Q26" s="75">
        <f t="shared" si="3"/>
        <v>1582</v>
      </c>
      <c r="R26" s="75">
        <f t="shared" si="3"/>
        <v>1702</v>
      </c>
      <c r="S26" s="75">
        <f>S25+R26</f>
        <v>1822</v>
      </c>
      <c r="T26" s="75">
        <f>T25+S26</f>
        <v>1904</v>
      </c>
      <c r="U26" s="75">
        <f>U25+T26</f>
        <v>1948</v>
      </c>
      <c r="V26" s="75">
        <f>V25+U26</f>
        <v>1961</v>
      </c>
      <c r="W26" s="75"/>
      <c r="X26" s="24">
        <f>R26</f>
        <v>1702</v>
      </c>
      <c r="Y26" s="24">
        <f>S25+T25+U25+V25</f>
        <v>259</v>
      </c>
      <c r="Z26" s="24"/>
      <c r="AA26" s="24">
        <v>61</v>
      </c>
      <c r="AB26" s="24">
        <v>141</v>
      </c>
      <c r="AC26" s="72">
        <v>610</v>
      </c>
      <c r="AD26" s="24">
        <v>1</v>
      </c>
      <c r="AE26" s="10">
        <v>8</v>
      </c>
      <c r="AF26" s="10">
        <v>9</v>
      </c>
      <c r="AG26" s="27">
        <f>X26</f>
        <v>1702</v>
      </c>
      <c r="AH26" s="28">
        <f>AG26/18</f>
        <v>94.555555555555557</v>
      </c>
      <c r="AI26" s="28">
        <f>Y26/4</f>
        <v>64.75</v>
      </c>
      <c r="AJ26" s="10">
        <f>W25</f>
        <v>26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84</v>
      </c>
      <c r="B29" s="75">
        <v>64</v>
      </c>
      <c r="C29" s="75">
        <v>110</v>
      </c>
      <c r="D29" s="75">
        <v>98</v>
      </c>
      <c r="E29" s="75">
        <v>89</v>
      </c>
      <c r="F29" s="75">
        <v>85</v>
      </c>
      <c r="G29" s="75">
        <v>67</v>
      </c>
      <c r="H29" s="75">
        <v>93</v>
      </c>
      <c r="I29" s="75">
        <v>95</v>
      </c>
      <c r="J29" s="75">
        <v>81</v>
      </c>
      <c r="K29" s="75">
        <v>77</v>
      </c>
      <c r="L29" s="75">
        <v>111</v>
      </c>
      <c r="M29" s="75">
        <v>63</v>
      </c>
      <c r="N29" s="75">
        <v>64</v>
      </c>
      <c r="O29" s="75">
        <v>64</v>
      </c>
      <c r="P29" s="75">
        <v>70</v>
      </c>
      <c r="Q29" s="75">
        <v>93</v>
      </c>
      <c r="R29" s="151"/>
      <c r="S29" s="75">
        <v>13</v>
      </c>
      <c r="T29" s="75">
        <v>29</v>
      </c>
      <c r="U29" s="75">
        <v>37</v>
      </c>
      <c r="V29" s="75">
        <v>0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84</v>
      </c>
      <c r="B30" s="75">
        <f t="shared" ref="B30:Q30" si="4">B29+A30</f>
        <v>148</v>
      </c>
      <c r="C30" s="75">
        <f t="shared" si="4"/>
        <v>258</v>
      </c>
      <c r="D30" s="75">
        <f t="shared" si="4"/>
        <v>356</v>
      </c>
      <c r="E30" s="75">
        <f t="shared" si="4"/>
        <v>445</v>
      </c>
      <c r="F30" s="75">
        <f t="shared" si="4"/>
        <v>530</v>
      </c>
      <c r="G30" s="75">
        <f t="shared" si="4"/>
        <v>597</v>
      </c>
      <c r="H30" s="75">
        <f t="shared" si="4"/>
        <v>690</v>
      </c>
      <c r="I30" s="75">
        <f t="shared" si="4"/>
        <v>785</v>
      </c>
      <c r="J30" s="75">
        <f t="shared" si="4"/>
        <v>866</v>
      </c>
      <c r="K30" s="75">
        <f t="shared" si="4"/>
        <v>943</v>
      </c>
      <c r="L30" s="75">
        <f t="shared" si="4"/>
        <v>1054</v>
      </c>
      <c r="M30" s="75">
        <f t="shared" si="4"/>
        <v>1117</v>
      </c>
      <c r="N30" s="75">
        <f t="shared" si="4"/>
        <v>1181</v>
      </c>
      <c r="O30" s="75">
        <f t="shared" si="4"/>
        <v>1245</v>
      </c>
      <c r="P30" s="75">
        <f t="shared" si="4"/>
        <v>1315</v>
      </c>
      <c r="Q30" s="75">
        <f t="shared" si="4"/>
        <v>1408</v>
      </c>
      <c r="R30" s="151"/>
      <c r="S30" s="75">
        <f>S29+Q30</f>
        <v>1421</v>
      </c>
      <c r="T30" s="75">
        <f>T29+S30</f>
        <v>1450</v>
      </c>
      <c r="U30" s="75">
        <f>U29+T30</f>
        <v>1487</v>
      </c>
      <c r="V30" s="75">
        <f>V29+U30</f>
        <v>1487</v>
      </c>
      <c r="W30" s="75"/>
      <c r="X30" s="24">
        <f>Q30</f>
        <v>1408</v>
      </c>
      <c r="Y30" s="24">
        <f>S29+T29+U29+V29</f>
        <v>79</v>
      </c>
      <c r="Z30" s="24"/>
      <c r="AA30" s="24">
        <v>63</v>
      </c>
      <c r="AB30" s="24">
        <v>111</v>
      </c>
      <c r="AC30" s="72">
        <v>0</v>
      </c>
      <c r="AD30" s="24">
        <v>4</v>
      </c>
      <c r="AE30" s="10">
        <v>0</v>
      </c>
      <c r="AF30" s="10">
        <v>2</v>
      </c>
      <c r="AG30" s="27">
        <f>X30</f>
        <v>1408</v>
      </c>
      <c r="AH30" s="28">
        <f>AG30/17</f>
        <v>82.82352941176471</v>
      </c>
      <c r="AI30" s="28">
        <f>Y30/4</f>
        <v>19.75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98</v>
      </c>
      <c r="B33" s="87">
        <v>189</v>
      </c>
      <c r="C33" s="87">
        <v>114</v>
      </c>
      <c r="D33" s="75">
        <v>44</v>
      </c>
      <c r="E33" s="75">
        <v>66</v>
      </c>
      <c r="F33" s="75">
        <v>79</v>
      </c>
      <c r="G33" s="75">
        <v>82</v>
      </c>
      <c r="H33" s="75">
        <v>74</v>
      </c>
      <c r="I33" s="75">
        <v>42</v>
      </c>
      <c r="J33" s="75">
        <v>103</v>
      </c>
      <c r="K33" s="75">
        <v>44</v>
      </c>
      <c r="L33" s="75">
        <v>69</v>
      </c>
      <c r="M33" s="75">
        <v>58</v>
      </c>
      <c r="N33" s="75">
        <v>53</v>
      </c>
      <c r="O33" s="75">
        <v>70</v>
      </c>
      <c r="P33" s="87">
        <v>129</v>
      </c>
      <c r="Q33" s="75">
        <v>51</v>
      </c>
      <c r="R33" s="151"/>
      <c r="S33" s="75">
        <v>19</v>
      </c>
      <c r="T33" s="75">
        <v>54</v>
      </c>
      <c r="U33" s="87">
        <v>50</v>
      </c>
      <c r="V33" s="75">
        <v>29</v>
      </c>
      <c r="W33" s="75">
        <v>15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98</v>
      </c>
      <c r="B34" s="75">
        <f t="shared" ref="B34:Q34" si="5">B33+A34</f>
        <v>287</v>
      </c>
      <c r="C34" s="75">
        <f t="shared" si="5"/>
        <v>401</v>
      </c>
      <c r="D34" s="75">
        <f t="shared" si="5"/>
        <v>445</v>
      </c>
      <c r="E34" s="75">
        <f t="shared" si="5"/>
        <v>511</v>
      </c>
      <c r="F34" s="75">
        <f t="shared" si="5"/>
        <v>590</v>
      </c>
      <c r="G34" s="75">
        <f t="shared" si="5"/>
        <v>672</v>
      </c>
      <c r="H34" s="75">
        <f t="shared" si="5"/>
        <v>746</v>
      </c>
      <c r="I34" s="75">
        <f t="shared" si="5"/>
        <v>788</v>
      </c>
      <c r="J34" s="75">
        <f t="shared" si="5"/>
        <v>891</v>
      </c>
      <c r="K34" s="75">
        <f t="shared" si="5"/>
        <v>935</v>
      </c>
      <c r="L34" s="75">
        <f t="shared" si="5"/>
        <v>1004</v>
      </c>
      <c r="M34" s="75">
        <f t="shared" si="5"/>
        <v>1062</v>
      </c>
      <c r="N34" s="75">
        <f t="shared" si="5"/>
        <v>1115</v>
      </c>
      <c r="O34" s="75">
        <f t="shared" si="5"/>
        <v>1185</v>
      </c>
      <c r="P34" s="75">
        <f t="shared" si="5"/>
        <v>1314</v>
      </c>
      <c r="Q34" s="75">
        <f t="shared" si="5"/>
        <v>1365</v>
      </c>
      <c r="R34" s="151"/>
      <c r="S34" s="75">
        <f>S33+Q34</f>
        <v>1384</v>
      </c>
      <c r="T34" s="75">
        <f>T33+S34</f>
        <v>1438</v>
      </c>
      <c r="U34" s="75">
        <f>U33+T34</f>
        <v>1488</v>
      </c>
      <c r="V34" s="75">
        <f>V33+U34</f>
        <v>1517</v>
      </c>
      <c r="W34" s="75"/>
      <c r="X34" s="24">
        <f>Q34</f>
        <v>1365</v>
      </c>
      <c r="Y34" s="24">
        <f>S33+T33+U33+V33</f>
        <v>152</v>
      </c>
      <c r="Z34" s="24"/>
      <c r="AA34" s="24">
        <v>44</v>
      </c>
      <c r="AB34" s="24">
        <v>189</v>
      </c>
      <c r="AC34" s="72">
        <v>260</v>
      </c>
      <c r="AD34" s="24">
        <v>2</v>
      </c>
      <c r="AE34" s="10">
        <v>4</v>
      </c>
      <c r="AF34" s="10">
        <v>4</v>
      </c>
      <c r="AG34" s="27">
        <f>X34</f>
        <v>1365</v>
      </c>
      <c r="AH34" s="28">
        <f>AG34/17</f>
        <v>80.294117647058826</v>
      </c>
      <c r="AI34" s="28">
        <f>Y34/4</f>
        <v>38</v>
      </c>
      <c r="AJ34" s="10">
        <f>W33</f>
        <v>15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 t="s">
        <v>70</v>
      </c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89</v>
      </c>
      <c r="B37" s="75">
        <v>58</v>
      </c>
      <c r="C37" s="75">
        <v>77</v>
      </c>
      <c r="D37" s="75">
        <v>55</v>
      </c>
      <c r="E37" s="75">
        <v>122</v>
      </c>
      <c r="F37" s="75">
        <v>93</v>
      </c>
      <c r="G37" s="75">
        <v>108</v>
      </c>
      <c r="H37" s="75">
        <v>128</v>
      </c>
      <c r="I37" s="75">
        <v>103</v>
      </c>
      <c r="J37" s="75">
        <v>93</v>
      </c>
      <c r="K37" s="75">
        <v>110</v>
      </c>
      <c r="L37" s="75">
        <v>92</v>
      </c>
      <c r="M37" s="75">
        <v>97</v>
      </c>
      <c r="N37" s="75">
        <v>76</v>
      </c>
      <c r="O37" s="75">
        <v>27</v>
      </c>
      <c r="P37" s="75">
        <v>53</v>
      </c>
      <c r="Q37" s="87">
        <v>103</v>
      </c>
      <c r="R37" s="87"/>
      <c r="S37" s="75">
        <v>3</v>
      </c>
      <c r="T37" s="75">
        <v>17</v>
      </c>
      <c r="U37" s="75">
        <v>35</v>
      </c>
      <c r="V37" s="87">
        <v>30</v>
      </c>
      <c r="W37" s="75">
        <v>11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89</v>
      </c>
      <c r="B38" s="75">
        <f t="shared" ref="B38:Q38" si="6">B37+A38</f>
        <v>147</v>
      </c>
      <c r="C38" s="75">
        <f t="shared" si="6"/>
        <v>224</v>
      </c>
      <c r="D38" s="75">
        <f t="shared" si="6"/>
        <v>279</v>
      </c>
      <c r="E38" s="75">
        <f t="shared" si="6"/>
        <v>401</v>
      </c>
      <c r="F38" s="75">
        <f t="shared" si="6"/>
        <v>494</v>
      </c>
      <c r="G38" s="75">
        <f t="shared" si="6"/>
        <v>602</v>
      </c>
      <c r="H38" s="75">
        <f t="shared" si="6"/>
        <v>730</v>
      </c>
      <c r="I38" s="75">
        <f t="shared" si="6"/>
        <v>833</v>
      </c>
      <c r="J38" s="75">
        <f t="shared" si="6"/>
        <v>926</v>
      </c>
      <c r="K38" s="75">
        <f t="shared" si="6"/>
        <v>1036</v>
      </c>
      <c r="L38" s="75">
        <f t="shared" si="6"/>
        <v>1128</v>
      </c>
      <c r="M38" s="75">
        <f t="shared" si="6"/>
        <v>1225</v>
      </c>
      <c r="N38" s="75">
        <f t="shared" si="6"/>
        <v>1301</v>
      </c>
      <c r="O38" s="75">
        <f t="shared" si="6"/>
        <v>1328</v>
      </c>
      <c r="P38" s="75">
        <f t="shared" si="6"/>
        <v>1381</v>
      </c>
      <c r="Q38" s="75">
        <f t="shared" si="6"/>
        <v>1484</v>
      </c>
      <c r="R38" s="151"/>
      <c r="S38" s="75">
        <f>S37+Q38</f>
        <v>1487</v>
      </c>
      <c r="T38" s="75">
        <f>T37+S38</f>
        <v>1504</v>
      </c>
      <c r="U38" s="75">
        <f>U37+T38</f>
        <v>1539</v>
      </c>
      <c r="V38" s="75">
        <f>V37+U38</f>
        <v>1569</v>
      </c>
      <c r="W38" s="75"/>
      <c r="X38" s="24">
        <f>Q38</f>
        <v>1484</v>
      </c>
      <c r="Y38" s="24">
        <f>S37+T37+U37+V37</f>
        <v>85</v>
      </c>
      <c r="Z38" s="24"/>
      <c r="AA38" s="24">
        <v>27</v>
      </c>
      <c r="AB38" s="24">
        <v>128</v>
      </c>
      <c r="AC38" s="72">
        <v>240</v>
      </c>
      <c r="AD38" s="24">
        <v>2</v>
      </c>
      <c r="AE38" s="10">
        <v>2</v>
      </c>
      <c r="AF38" s="10">
        <v>6</v>
      </c>
      <c r="AG38" s="27">
        <f>X38</f>
        <v>1484</v>
      </c>
      <c r="AH38" s="28">
        <f>AG38/17</f>
        <v>87.294117647058826</v>
      </c>
      <c r="AI38" s="28">
        <f>Y38/4</f>
        <v>21.25</v>
      </c>
      <c r="AJ38" s="10">
        <f>W37</f>
        <v>11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34</v>
      </c>
      <c r="B41" s="75">
        <v>56</v>
      </c>
      <c r="C41" s="87">
        <v>134</v>
      </c>
      <c r="D41" s="75">
        <v>53</v>
      </c>
      <c r="E41" s="75">
        <v>31</v>
      </c>
      <c r="F41" s="75">
        <v>86</v>
      </c>
      <c r="G41" s="75">
        <v>79</v>
      </c>
      <c r="H41" s="75">
        <v>70</v>
      </c>
      <c r="I41" s="75">
        <v>53</v>
      </c>
      <c r="J41" s="75">
        <v>35</v>
      </c>
      <c r="K41" s="87">
        <v>139</v>
      </c>
      <c r="L41" s="75">
        <v>92</v>
      </c>
      <c r="M41" s="75">
        <v>52</v>
      </c>
      <c r="N41" s="75">
        <v>75</v>
      </c>
      <c r="O41" s="75">
        <v>76</v>
      </c>
      <c r="P41" s="75">
        <v>47</v>
      </c>
      <c r="Q41" s="75">
        <v>76</v>
      </c>
      <c r="R41" s="151"/>
      <c r="S41" s="75">
        <v>32</v>
      </c>
      <c r="T41" s="87">
        <v>86</v>
      </c>
      <c r="U41" s="75">
        <v>15</v>
      </c>
      <c r="V41" s="75">
        <v>27</v>
      </c>
      <c r="W41" s="75">
        <v>18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34</v>
      </c>
      <c r="B42" s="75">
        <f t="shared" ref="B42:Q42" si="7">B41+A42</f>
        <v>90</v>
      </c>
      <c r="C42" s="75">
        <f t="shared" si="7"/>
        <v>224</v>
      </c>
      <c r="D42" s="75">
        <f t="shared" si="7"/>
        <v>277</v>
      </c>
      <c r="E42" s="75">
        <f t="shared" si="7"/>
        <v>308</v>
      </c>
      <c r="F42" s="75">
        <f t="shared" si="7"/>
        <v>394</v>
      </c>
      <c r="G42" s="75">
        <f t="shared" si="7"/>
        <v>473</v>
      </c>
      <c r="H42" s="75">
        <f t="shared" si="7"/>
        <v>543</v>
      </c>
      <c r="I42" s="75">
        <f t="shared" si="7"/>
        <v>596</v>
      </c>
      <c r="J42" s="75">
        <f t="shared" si="7"/>
        <v>631</v>
      </c>
      <c r="K42" s="75">
        <f t="shared" si="7"/>
        <v>770</v>
      </c>
      <c r="L42" s="75">
        <f t="shared" si="7"/>
        <v>862</v>
      </c>
      <c r="M42" s="75">
        <f t="shared" si="7"/>
        <v>914</v>
      </c>
      <c r="N42" s="75">
        <f t="shared" si="7"/>
        <v>989</v>
      </c>
      <c r="O42" s="75">
        <f t="shared" si="7"/>
        <v>1065</v>
      </c>
      <c r="P42" s="75">
        <f t="shared" si="7"/>
        <v>1112</v>
      </c>
      <c r="Q42" s="75">
        <f t="shared" si="7"/>
        <v>1188</v>
      </c>
      <c r="R42" s="151"/>
      <c r="S42" s="75">
        <f>S41+Q42</f>
        <v>1220</v>
      </c>
      <c r="T42" s="75">
        <f>T41+S42</f>
        <v>1306</v>
      </c>
      <c r="U42" s="75">
        <f>U41+T42</f>
        <v>1321</v>
      </c>
      <c r="V42" s="75">
        <f>V41+U42</f>
        <v>1348</v>
      </c>
      <c r="W42" s="75"/>
      <c r="X42" s="24">
        <f>Q42</f>
        <v>1188</v>
      </c>
      <c r="Y42" s="24">
        <f>S41+T41+U41+V41</f>
        <v>160</v>
      </c>
      <c r="Z42" s="24"/>
      <c r="AA42" s="24">
        <v>31</v>
      </c>
      <c r="AB42" s="24">
        <v>139</v>
      </c>
      <c r="AC42" s="72">
        <v>180</v>
      </c>
      <c r="AD42" s="24">
        <v>3</v>
      </c>
      <c r="AE42" s="10">
        <v>3</v>
      </c>
      <c r="AF42" s="10">
        <v>2</v>
      </c>
      <c r="AG42" s="27">
        <f>X42</f>
        <v>1188</v>
      </c>
      <c r="AH42" s="28">
        <f>AG42/17</f>
        <v>69.882352941176464</v>
      </c>
      <c r="AI42" s="28">
        <f>Y42/4</f>
        <v>40</v>
      </c>
      <c r="AJ42" s="10">
        <f>W41</f>
        <v>18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87">
        <v>114</v>
      </c>
      <c r="B45" s="75">
        <v>44</v>
      </c>
      <c r="C45" s="75">
        <v>88</v>
      </c>
      <c r="D45" s="75">
        <v>58</v>
      </c>
      <c r="E45" s="75">
        <v>90</v>
      </c>
      <c r="F45" s="87">
        <v>188</v>
      </c>
      <c r="G45" s="75">
        <v>95</v>
      </c>
      <c r="H45" s="75">
        <v>84</v>
      </c>
      <c r="I45" s="75">
        <v>72</v>
      </c>
      <c r="J45" s="75">
        <v>81</v>
      </c>
      <c r="K45" s="75">
        <v>46</v>
      </c>
      <c r="L45" s="87">
        <v>129</v>
      </c>
      <c r="M45" s="75">
        <v>56</v>
      </c>
      <c r="N45" s="75">
        <v>43</v>
      </c>
      <c r="O45" s="87">
        <v>126</v>
      </c>
      <c r="P45" s="75">
        <v>56</v>
      </c>
      <c r="Q45" s="75">
        <v>49</v>
      </c>
      <c r="R45" s="151"/>
      <c r="S45" s="75">
        <v>55</v>
      </c>
      <c r="T45" s="75">
        <v>49</v>
      </c>
      <c r="U45" s="75">
        <v>8</v>
      </c>
      <c r="V45" s="75">
        <v>6</v>
      </c>
      <c r="W45" s="75">
        <v>23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114</v>
      </c>
      <c r="B46" s="75">
        <f t="shared" ref="B46:Q46" si="8">B45+A46</f>
        <v>158</v>
      </c>
      <c r="C46" s="75">
        <f t="shared" si="8"/>
        <v>246</v>
      </c>
      <c r="D46" s="75">
        <f t="shared" si="8"/>
        <v>304</v>
      </c>
      <c r="E46" s="75">
        <f t="shared" si="8"/>
        <v>394</v>
      </c>
      <c r="F46" s="75">
        <f t="shared" si="8"/>
        <v>582</v>
      </c>
      <c r="G46" s="75">
        <f t="shared" si="8"/>
        <v>677</v>
      </c>
      <c r="H46" s="75">
        <f t="shared" si="8"/>
        <v>761</v>
      </c>
      <c r="I46" s="75">
        <f t="shared" si="8"/>
        <v>833</v>
      </c>
      <c r="J46" s="75">
        <f t="shared" si="8"/>
        <v>914</v>
      </c>
      <c r="K46" s="75">
        <f t="shared" si="8"/>
        <v>960</v>
      </c>
      <c r="L46" s="75">
        <f t="shared" si="8"/>
        <v>1089</v>
      </c>
      <c r="M46" s="75">
        <f t="shared" si="8"/>
        <v>1145</v>
      </c>
      <c r="N46" s="75">
        <f t="shared" si="8"/>
        <v>1188</v>
      </c>
      <c r="O46" s="75">
        <f t="shared" si="8"/>
        <v>1314</v>
      </c>
      <c r="P46" s="75">
        <f t="shared" si="8"/>
        <v>1370</v>
      </c>
      <c r="Q46" s="75">
        <f t="shared" si="8"/>
        <v>1419</v>
      </c>
      <c r="R46" s="151"/>
      <c r="S46" s="75">
        <f>S45+Q46</f>
        <v>1474</v>
      </c>
      <c r="T46" s="75">
        <f>T45+S46</f>
        <v>1523</v>
      </c>
      <c r="U46" s="75">
        <f>U45+T46</f>
        <v>1531</v>
      </c>
      <c r="V46" s="75">
        <f>V45+U46</f>
        <v>1537</v>
      </c>
      <c r="W46" s="75"/>
      <c r="X46" s="24">
        <f>Q46</f>
        <v>1419</v>
      </c>
      <c r="Y46" s="24">
        <f>S45+T45+U45+V45</f>
        <v>118</v>
      </c>
      <c r="Z46" s="24"/>
      <c r="AA46" s="24">
        <v>43</v>
      </c>
      <c r="AB46" s="24">
        <v>188</v>
      </c>
      <c r="AC46" s="72">
        <v>540</v>
      </c>
      <c r="AD46" s="24">
        <v>1</v>
      </c>
      <c r="AE46" s="10">
        <v>4</v>
      </c>
      <c r="AF46" s="10">
        <v>4</v>
      </c>
      <c r="AG46" s="27">
        <f>X46</f>
        <v>1419</v>
      </c>
      <c r="AH46" s="28">
        <f>AG46/17</f>
        <v>83.470588235294116</v>
      </c>
      <c r="AI46" s="28">
        <f>Y46/4</f>
        <v>29.5</v>
      </c>
      <c r="AJ46" s="10">
        <f>W45</f>
        <v>23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75">
        <v>91</v>
      </c>
      <c r="B49" s="75">
        <v>82</v>
      </c>
      <c r="C49" s="75">
        <v>78</v>
      </c>
      <c r="D49" s="75">
        <v>47</v>
      </c>
      <c r="E49" s="75">
        <v>85</v>
      </c>
      <c r="F49" s="75">
        <v>74</v>
      </c>
      <c r="G49" s="75">
        <v>57</v>
      </c>
      <c r="H49" s="87">
        <v>186</v>
      </c>
      <c r="I49" s="75">
        <v>103</v>
      </c>
      <c r="J49" s="87">
        <v>126</v>
      </c>
      <c r="K49" s="75">
        <v>78</v>
      </c>
      <c r="L49" s="75">
        <v>72</v>
      </c>
      <c r="M49" s="75">
        <v>101</v>
      </c>
      <c r="N49" s="75">
        <v>84</v>
      </c>
      <c r="O49" s="75">
        <v>111</v>
      </c>
      <c r="P49" s="87">
        <v>99</v>
      </c>
      <c r="Q49" s="75">
        <v>59</v>
      </c>
      <c r="R49" s="151"/>
      <c r="S49" s="75">
        <v>11</v>
      </c>
      <c r="T49" s="75">
        <v>58</v>
      </c>
      <c r="U49" s="87">
        <v>54</v>
      </c>
      <c r="V49" s="75">
        <v>0</v>
      </c>
      <c r="W49" s="75">
        <v>0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91</v>
      </c>
      <c r="B50" s="75">
        <f t="shared" ref="B50:Q50" si="9">B49+A50</f>
        <v>173</v>
      </c>
      <c r="C50" s="75">
        <f t="shared" si="9"/>
        <v>251</v>
      </c>
      <c r="D50" s="75">
        <f t="shared" si="9"/>
        <v>298</v>
      </c>
      <c r="E50" s="75">
        <f t="shared" si="9"/>
        <v>383</v>
      </c>
      <c r="F50" s="75">
        <f t="shared" si="9"/>
        <v>457</v>
      </c>
      <c r="G50" s="75">
        <f t="shared" si="9"/>
        <v>514</v>
      </c>
      <c r="H50" s="75">
        <f t="shared" si="9"/>
        <v>700</v>
      </c>
      <c r="I50" s="75">
        <f t="shared" si="9"/>
        <v>803</v>
      </c>
      <c r="J50" s="75">
        <f t="shared" si="9"/>
        <v>929</v>
      </c>
      <c r="K50" s="75">
        <f t="shared" si="9"/>
        <v>1007</v>
      </c>
      <c r="L50" s="75">
        <f t="shared" si="9"/>
        <v>1079</v>
      </c>
      <c r="M50" s="75">
        <f t="shared" si="9"/>
        <v>1180</v>
      </c>
      <c r="N50" s="75">
        <f t="shared" si="9"/>
        <v>1264</v>
      </c>
      <c r="O50" s="75">
        <f t="shared" si="9"/>
        <v>1375</v>
      </c>
      <c r="P50" s="75">
        <f t="shared" si="9"/>
        <v>1474</v>
      </c>
      <c r="Q50" s="75">
        <f t="shared" si="9"/>
        <v>1533</v>
      </c>
      <c r="R50" s="151"/>
      <c r="S50" s="75">
        <f>S49+Q50</f>
        <v>1544</v>
      </c>
      <c r="T50" s="75">
        <f>T49+S50</f>
        <v>1602</v>
      </c>
      <c r="U50" s="75">
        <f>U49+T50</f>
        <v>1656</v>
      </c>
      <c r="V50" s="75">
        <f>V49+U50</f>
        <v>1656</v>
      </c>
      <c r="W50" s="75"/>
      <c r="X50" s="24">
        <f>Q50</f>
        <v>1533</v>
      </c>
      <c r="Y50" s="24">
        <f>S49+T49+U49+V49</f>
        <v>123</v>
      </c>
      <c r="Z50" s="24"/>
      <c r="AA50" s="24">
        <v>47</v>
      </c>
      <c r="AB50" s="24">
        <v>186</v>
      </c>
      <c r="AC50" s="72">
        <v>540</v>
      </c>
      <c r="AD50" s="24">
        <v>1</v>
      </c>
      <c r="AE50" s="10">
        <v>4</v>
      </c>
      <c r="AF50" s="10">
        <v>5</v>
      </c>
      <c r="AG50" s="27">
        <f>X50</f>
        <v>1533</v>
      </c>
      <c r="AH50" s="28">
        <f>AG50/17</f>
        <v>90.17647058823529</v>
      </c>
      <c r="AI50" s="28">
        <f>Y50/4</f>
        <v>30.75</v>
      </c>
      <c r="AJ50" s="10">
        <f>W49</f>
        <v>0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5">
        <v>65</v>
      </c>
      <c r="B53" s="75">
        <v>50</v>
      </c>
      <c r="C53" s="75">
        <v>51</v>
      </c>
      <c r="D53" s="75">
        <v>68</v>
      </c>
      <c r="E53" s="75">
        <v>97</v>
      </c>
      <c r="F53" s="75">
        <v>69</v>
      </c>
      <c r="G53" s="75">
        <v>88</v>
      </c>
      <c r="H53" s="75">
        <v>162</v>
      </c>
      <c r="I53" s="75">
        <v>106</v>
      </c>
      <c r="J53" s="75">
        <v>55</v>
      </c>
      <c r="K53" s="75">
        <v>54</v>
      </c>
      <c r="L53" s="75">
        <v>95</v>
      </c>
      <c r="M53" s="75">
        <v>101</v>
      </c>
      <c r="N53" s="75">
        <v>78</v>
      </c>
      <c r="O53" s="87">
        <v>98</v>
      </c>
      <c r="P53" s="75">
        <v>90</v>
      </c>
      <c r="Q53" s="75">
        <v>57</v>
      </c>
      <c r="R53" s="151"/>
      <c r="S53" s="75">
        <v>19</v>
      </c>
      <c r="T53" s="75">
        <v>27</v>
      </c>
      <c r="U53" s="75">
        <v>17</v>
      </c>
      <c r="V53" s="75">
        <v>25</v>
      </c>
      <c r="W53" s="75">
        <v>20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65</v>
      </c>
      <c r="B54" s="75">
        <f t="shared" ref="B54:Q54" si="10">B53+A54</f>
        <v>115</v>
      </c>
      <c r="C54" s="75">
        <f t="shared" si="10"/>
        <v>166</v>
      </c>
      <c r="D54" s="75">
        <f t="shared" si="10"/>
        <v>234</v>
      </c>
      <c r="E54" s="75">
        <f t="shared" si="10"/>
        <v>331</v>
      </c>
      <c r="F54" s="75">
        <f t="shared" si="10"/>
        <v>400</v>
      </c>
      <c r="G54" s="75">
        <f t="shared" si="10"/>
        <v>488</v>
      </c>
      <c r="H54" s="75">
        <f t="shared" si="10"/>
        <v>650</v>
      </c>
      <c r="I54" s="75">
        <f t="shared" si="10"/>
        <v>756</v>
      </c>
      <c r="J54" s="75">
        <f t="shared" si="10"/>
        <v>811</v>
      </c>
      <c r="K54" s="75">
        <f t="shared" si="10"/>
        <v>865</v>
      </c>
      <c r="L54" s="75">
        <f t="shared" si="10"/>
        <v>960</v>
      </c>
      <c r="M54" s="75">
        <f t="shared" si="10"/>
        <v>1061</v>
      </c>
      <c r="N54" s="75">
        <f t="shared" si="10"/>
        <v>1139</v>
      </c>
      <c r="O54" s="75">
        <f t="shared" si="10"/>
        <v>1237</v>
      </c>
      <c r="P54" s="75">
        <f t="shared" si="10"/>
        <v>1327</v>
      </c>
      <c r="Q54" s="75">
        <f t="shared" si="10"/>
        <v>1384</v>
      </c>
      <c r="R54" s="151"/>
      <c r="S54" s="75">
        <f>S53+Q54</f>
        <v>1403</v>
      </c>
      <c r="T54" s="75">
        <f>T53+S54</f>
        <v>1430</v>
      </c>
      <c r="U54" s="75">
        <f>U53+T54</f>
        <v>1447</v>
      </c>
      <c r="V54" s="75">
        <f>V53+U54</f>
        <v>1472</v>
      </c>
      <c r="W54" s="75"/>
      <c r="X54" s="24">
        <f>Q54</f>
        <v>1384</v>
      </c>
      <c r="Y54" s="24">
        <f>S53+T53+U53+V53</f>
        <v>88</v>
      </c>
      <c r="Z54" s="24"/>
      <c r="AA54" s="24">
        <v>50</v>
      </c>
      <c r="AB54" s="24">
        <v>162</v>
      </c>
      <c r="AC54" s="72">
        <v>20</v>
      </c>
      <c r="AD54" s="24">
        <v>4</v>
      </c>
      <c r="AE54" s="10">
        <v>1</v>
      </c>
      <c r="AF54" s="10">
        <v>3</v>
      </c>
      <c r="AG54" s="27">
        <f>X54</f>
        <v>1384</v>
      </c>
      <c r="AH54" s="28">
        <f>AG54/17</f>
        <v>81.411764705882348</v>
      </c>
      <c r="AI54" s="28">
        <f>Y54/4</f>
        <v>22</v>
      </c>
      <c r="AJ54" s="10">
        <f>W53</f>
        <v>20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14"/>
      <c r="AD56" s="21"/>
    </row>
    <row r="57" spans="1:36" x14ac:dyDescent="0.3">
      <c r="A57" s="75">
        <v>65</v>
      </c>
      <c r="B57" s="75">
        <v>54</v>
      </c>
      <c r="C57" s="75">
        <v>94</v>
      </c>
      <c r="D57" s="87">
        <v>123</v>
      </c>
      <c r="E57" s="75">
        <v>51</v>
      </c>
      <c r="F57" s="75">
        <v>35</v>
      </c>
      <c r="G57" s="75">
        <v>79</v>
      </c>
      <c r="H57" s="75">
        <v>79</v>
      </c>
      <c r="I57" s="75">
        <v>99</v>
      </c>
      <c r="J57" s="75">
        <v>86</v>
      </c>
      <c r="K57" s="75">
        <v>85</v>
      </c>
      <c r="L57" s="75">
        <v>84</v>
      </c>
      <c r="M57" s="75">
        <v>45</v>
      </c>
      <c r="N57" s="75">
        <v>91</v>
      </c>
      <c r="O57" s="75">
        <v>52</v>
      </c>
      <c r="P57" s="75">
        <v>98</v>
      </c>
      <c r="Q57" s="87">
        <v>143</v>
      </c>
      <c r="R57" s="87"/>
      <c r="S57" s="75">
        <v>28</v>
      </c>
      <c r="T57" s="75">
        <v>31</v>
      </c>
      <c r="U57" s="75">
        <v>15</v>
      </c>
      <c r="V57" s="75">
        <v>11</v>
      </c>
      <c r="W57" s="75">
        <v>7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65</v>
      </c>
      <c r="B58" s="75">
        <f t="shared" ref="B58:Q58" si="11">B57+A58</f>
        <v>119</v>
      </c>
      <c r="C58" s="75">
        <f t="shared" si="11"/>
        <v>213</v>
      </c>
      <c r="D58" s="75">
        <f t="shared" si="11"/>
        <v>336</v>
      </c>
      <c r="E58" s="75">
        <f t="shared" si="11"/>
        <v>387</v>
      </c>
      <c r="F58" s="75">
        <f t="shared" si="11"/>
        <v>422</v>
      </c>
      <c r="G58" s="75">
        <f t="shared" si="11"/>
        <v>501</v>
      </c>
      <c r="H58" s="75">
        <f t="shared" si="11"/>
        <v>580</v>
      </c>
      <c r="I58" s="75">
        <f t="shared" si="11"/>
        <v>679</v>
      </c>
      <c r="J58" s="75">
        <f t="shared" si="11"/>
        <v>765</v>
      </c>
      <c r="K58" s="75">
        <f t="shared" si="11"/>
        <v>850</v>
      </c>
      <c r="L58" s="75">
        <f t="shared" si="11"/>
        <v>934</v>
      </c>
      <c r="M58" s="75">
        <f t="shared" si="11"/>
        <v>979</v>
      </c>
      <c r="N58" s="75">
        <f t="shared" si="11"/>
        <v>1070</v>
      </c>
      <c r="O58" s="75">
        <f t="shared" si="11"/>
        <v>1122</v>
      </c>
      <c r="P58" s="75">
        <f t="shared" si="11"/>
        <v>1220</v>
      </c>
      <c r="Q58" s="75">
        <f t="shared" si="11"/>
        <v>1363</v>
      </c>
      <c r="R58" s="151"/>
      <c r="S58" s="75">
        <f>S57+Q58</f>
        <v>1391</v>
      </c>
      <c r="T58" s="75">
        <f>T57+S58</f>
        <v>1422</v>
      </c>
      <c r="U58" s="75">
        <f>U57+T58</f>
        <v>1437</v>
      </c>
      <c r="V58" s="75">
        <f>V57+U58</f>
        <v>1448</v>
      </c>
      <c r="W58" s="75"/>
      <c r="X58" s="24">
        <f>Q58</f>
        <v>1363</v>
      </c>
      <c r="Y58" s="24">
        <f>S57+T57+U57+V57</f>
        <v>85</v>
      </c>
      <c r="Z58" s="24"/>
      <c r="AA58" s="24">
        <v>35</v>
      </c>
      <c r="AB58" s="24">
        <v>143</v>
      </c>
      <c r="AC58" s="72">
        <v>160</v>
      </c>
      <c r="AD58" s="24">
        <v>2</v>
      </c>
      <c r="AE58" s="10">
        <v>2</v>
      </c>
      <c r="AF58" s="10">
        <v>2</v>
      </c>
      <c r="AG58" s="27">
        <f>X58</f>
        <v>1363</v>
      </c>
      <c r="AH58" s="28">
        <f>AG58/17</f>
        <v>80.17647058823529</v>
      </c>
      <c r="AI58" s="28">
        <f>Y58/4</f>
        <v>21.25</v>
      </c>
      <c r="AJ58" s="10">
        <f>W57</f>
        <v>7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14"/>
      <c r="AD60" s="21"/>
    </row>
    <row r="61" spans="1:36" x14ac:dyDescent="0.3">
      <c r="A61" s="87">
        <v>104</v>
      </c>
      <c r="B61" s="75">
        <v>81</v>
      </c>
      <c r="C61" s="75">
        <v>36</v>
      </c>
      <c r="D61" s="75">
        <v>128</v>
      </c>
      <c r="E61" s="75">
        <v>114</v>
      </c>
      <c r="F61" s="75">
        <v>88</v>
      </c>
      <c r="G61" s="87">
        <v>130</v>
      </c>
      <c r="H61" s="87">
        <v>102</v>
      </c>
      <c r="I61" s="75">
        <v>70</v>
      </c>
      <c r="J61" s="75">
        <v>53</v>
      </c>
      <c r="K61" s="87">
        <v>155</v>
      </c>
      <c r="L61" s="75">
        <v>67</v>
      </c>
      <c r="M61" s="75">
        <v>69</v>
      </c>
      <c r="N61" s="75">
        <v>39</v>
      </c>
      <c r="O61" s="75">
        <v>77</v>
      </c>
      <c r="P61" s="75">
        <v>88</v>
      </c>
      <c r="Q61" s="75">
        <v>102</v>
      </c>
      <c r="R61" s="151"/>
      <c r="S61" s="75">
        <v>12</v>
      </c>
      <c r="T61" s="75">
        <v>34</v>
      </c>
      <c r="U61" s="75">
        <v>8</v>
      </c>
      <c r="V61" s="75">
        <v>0</v>
      </c>
      <c r="W61" s="75">
        <v>9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104</v>
      </c>
      <c r="B62" s="75">
        <f t="shared" ref="B62:Q62" si="12">B61+A62</f>
        <v>185</v>
      </c>
      <c r="C62" s="75">
        <f t="shared" si="12"/>
        <v>221</v>
      </c>
      <c r="D62" s="75">
        <f t="shared" si="12"/>
        <v>349</v>
      </c>
      <c r="E62" s="75">
        <f t="shared" si="12"/>
        <v>463</v>
      </c>
      <c r="F62" s="75">
        <f t="shared" si="12"/>
        <v>551</v>
      </c>
      <c r="G62" s="75">
        <f t="shared" si="12"/>
        <v>681</v>
      </c>
      <c r="H62" s="75">
        <f t="shared" si="12"/>
        <v>783</v>
      </c>
      <c r="I62" s="75">
        <f t="shared" si="12"/>
        <v>853</v>
      </c>
      <c r="J62" s="75">
        <f t="shared" si="12"/>
        <v>906</v>
      </c>
      <c r="K62" s="75">
        <f t="shared" si="12"/>
        <v>1061</v>
      </c>
      <c r="L62" s="75">
        <f t="shared" si="12"/>
        <v>1128</v>
      </c>
      <c r="M62" s="75">
        <f t="shared" si="12"/>
        <v>1197</v>
      </c>
      <c r="N62" s="75">
        <f t="shared" si="12"/>
        <v>1236</v>
      </c>
      <c r="O62" s="75">
        <f t="shared" si="12"/>
        <v>1313</v>
      </c>
      <c r="P62" s="75">
        <f t="shared" si="12"/>
        <v>1401</v>
      </c>
      <c r="Q62" s="75">
        <f t="shared" si="12"/>
        <v>1503</v>
      </c>
      <c r="R62" s="151"/>
      <c r="S62" s="75">
        <f>S61+Q62</f>
        <v>1515</v>
      </c>
      <c r="T62" s="75">
        <f>T61+S62</f>
        <v>1549</v>
      </c>
      <c r="U62" s="75">
        <f>U61+T62</f>
        <v>1557</v>
      </c>
      <c r="V62" s="75">
        <f>V61+U62</f>
        <v>1557</v>
      </c>
      <c r="W62" s="75"/>
      <c r="X62" s="24">
        <f>Q62</f>
        <v>1503</v>
      </c>
      <c r="Y62" s="24">
        <f>S61+T61+U61+V61</f>
        <v>54</v>
      </c>
      <c r="Z62" s="24"/>
      <c r="AA62" s="24">
        <v>36</v>
      </c>
      <c r="AB62" s="24">
        <v>155</v>
      </c>
      <c r="AC62" s="72">
        <v>140</v>
      </c>
      <c r="AD62" s="24">
        <v>3</v>
      </c>
      <c r="AE62" s="10">
        <v>4</v>
      </c>
      <c r="AF62" s="10">
        <v>7</v>
      </c>
      <c r="AG62" s="27">
        <f>X62</f>
        <v>1503</v>
      </c>
      <c r="AH62" s="28">
        <f>AG62/17</f>
        <v>88.411764705882348</v>
      </c>
      <c r="AI62" s="28">
        <f>Y62/4</f>
        <v>13.5</v>
      </c>
      <c r="AJ62" s="10">
        <f>W61</f>
        <v>9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77</v>
      </c>
      <c r="B65" s="75">
        <v>81</v>
      </c>
      <c r="C65" s="75">
        <v>86</v>
      </c>
      <c r="D65" s="75">
        <v>82</v>
      </c>
      <c r="E65" s="75">
        <v>73</v>
      </c>
      <c r="F65" s="75">
        <v>53</v>
      </c>
      <c r="G65" s="87">
        <v>101</v>
      </c>
      <c r="H65" s="75">
        <v>59</v>
      </c>
      <c r="I65" s="75">
        <v>48</v>
      </c>
      <c r="J65" s="75">
        <v>99</v>
      </c>
      <c r="K65" s="75">
        <v>62</v>
      </c>
      <c r="L65" s="87">
        <v>96</v>
      </c>
      <c r="M65" s="75">
        <v>83</v>
      </c>
      <c r="N65" s="75">
        <v>86</v>
      </c>
      <c r="O65" s="75">
        <v>107</v>
      </c>
      <c r="P65" s="75">
        <v>106</v>
      </c>
      <c r="Q65" s="75">
        <v>93</v>
      </c>
      <c r="R65" s="151"/>
      <c r="S65" s="75">
        <v>84</v>
      </c>
      <c r="T65" s="75">
        <v>73</v>
      </c>
      <c r="U65" s="75">
        <v>4</v>
      </c>
      <c r="V65" s="75">
        <v>3</v>
      </c>
      <c r="W65" s="75">
        <v>25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77</v>
      </c>
      <c r="B66" s="75">
        <f t="shared" ref="B66:Q66" si="13">B65+A66</f>
        <v>158</v>
      </c>
      <c r="C66" s="75">
        <f t="shared" si="13"/>
        <v>244</v>
      </c>
      <c r="D66" s="75">
        <f t="shared" si="13"/>
        <v>326</v>
      </c>
      <c r="E66" s="75">
        <f t="shared" si="13"/>
        <v>399</v>
      </c>
      <c r="F66" s="75">
        <f t="shared" si="13"/>
        <v>452</v>
      </c>
      <c r="G66" s="75">
        <f t="shared" si="13"/>
        <v>553</v>
      </c>
      <c r="H66" s="75">
        <f t="shared" si="13"/>
        <v>612</v>
      </c>
      <c r="I66" s="75">
        <f t="shared" si="13"/>
        <v>660</v>
      </c>
      <c r="J66" s="75">
        <f t="shared" si="13"/>
        <v>759</v>
      </c>
      <c r="K66" s="75">
        <f t="shared" si="13"/>
        <v>821</v>
      </c>
      <c r="L66" s="75">
        <f t="shared" si="13"/>
        <v>917</v>
      </c>
      <c r="M66" s="75">
        <f t="shared" si="13"/>
        <v>1000</v>
      </c>
      <c r="N66" s="75">
        <f t="shared" si="13"/>
        <v>1086</v>
      </c>
      <c r="O66" s="75">
        <f t="shared" si="13"/>
        <v>1193</v>
      </c>
      <c r="P66" s="75">
        <f t="shared" si="13"/>
        <v>1299</v>
      </c>
      <c r="Q66" s="75">
        <f t="shared" si="13"/>
        <v>1392</v>
      </c>
      <c r="R66" s="151"/>
      <c r="S66" s="75">
        <f>S65+Q66</f>
        <v>1476</v>
      </c>
      <c r="T66" s="75">
        <f>T65+S66</f>
        <v>1549</v>
      </c>
      <c r="U66" s="75">
        <f>U65+T66</f>
        <v>1553</v>
      </c>
      <c r="V66" s="75">
        <f>V65+U66</f>
        <v>1556</v>
      </c>
      <c r="W66" s="75"/>
      <c r="X66" s="24">
        <f>Q66</f>
        <v>1392</v>
      </c>
      <c r="Y66" s="24">
        <f>S65+T65+U65+V65</f>
        <v>164</v>
      </c>
      <c r="Z66" s="24"/>
      <c r="AA66" s="24">
        <v>53</v>
      </c>
      <c r="AB66" s="24">
        <v>107</v>
      </c>
      <c r="AC66" s="72">
        <v>100</v>
      </c>
      <c r="AD66" s="24">
        <v>3</v>
      </c>
      <c r="AE66" s="10">
        <v>2</v>
      </c>
      <c r="AF66" s="10">
        <v>3</v>
      </c>
      <c r="AG66" s="27">
        <f>X66</f>
        <v>1392</v>
      </c>
      <c r="AH66" s="28">
        <f>AG66/17</f>
        <v>81.882352941176464</v>
      </c>
      <c r="AI66" s="28">
        <f>Y66/4</f>
        <v>41</v>
      </c>
      <c r="AJ66" s="10">
        <f>W65</f>
        <v>25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77</v>
      </c>
      <c r="B69" s="75">
        <v>46</v>
      </c>
      <c r="C69" s="75">
        <v>106</v>
      </c>
      <c r="D69" s="75">
        <v>37</v>
      </c>
      <c r="E69" s="75">
        <v>75</v>
      </c>
      <c r="F69" s="75">
        <v>67</v>
      </c>
      <c r="G69" s="75">
        <v>102</v>
      </c>
      <c r="H69" s="75">
        <v>54</v>
      </c>
      <c r="I69" s="75">
        <v>47</v>
      </c>
      <c r="J69" s="75">
        <v>103</v>
      </c>
      <c r="K69" s="87">
        <v>110</v>
      </c>
      <c r="L69" s="75">
        <v>72</v>
      </c>
      <c r="M69" s="75">
        <v>86</v>
      </c>
      <c r="N69" s="75">
        <v>60</v>
      </c>
      <c r="O69" s="75">
        <v>98</v>
      </c>
      <c r="P69" s="75">
        <v>78</v>
      </c>
      <c r="Q69" s="75">
        <v>53</v>
      </c>
      <c r="R69" s="151"/>
      <c r="S69" s="75">
        <v>23</v>
      </c>
      <c r="T69" s="75">
        <v>56</v>
      </c>
      <c r="U69" s="75">
        <v>13</v>
      </c>
      <c r="V69" s="75">
        <v>17</v>
      </c>
      <c r="W69" s="75">
        <v>1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77</v>
      </c>
      <c r="B70" s="75">
        <f t="shared" ref="B70:Q70" si="14">B69+A70</f>
        <v>123</v>
      </c>
      <c r="C70" s="75">
        <f t="shared" si="14"/>
        <v>229</v>
      </c>
      <c r="D70" s="75">
        <f t="shared" si="14"/>
        <v>266</v>
      </c>
      <c r="E70" s="75">
        <f t="shared" si="14"/>
        <v>341</v>
      </c>
      <c r="F70" s="75">
        <f t="shared" si="14"/>
        <v>408</v>
      </c>
      <c r="G70" s="75">
        <f t="shared" si="14"/>
        <v>510</v>
      </c>
      <c r="H70" s="75">
        <f t="shared" si="14"/>
        <v>564</v>
      </c>
      <c r="I70" s="75">
        <f t="shared" si="14"/>
        <v>611</v>
      </c>
      <c r="J70" s="75">
        <f t="shared" si="14"/>
        <v>714</v>
      </c>
      <c r="K70" s="75">
        <f t="shared" si="14"/>
        <v>824</v>
      </c>
      <c r="L70" s="75">
        <f t="shared" si="14"/>
        <v>896</v>
      </c>
      <c r="M70" s="75">
        <f t="shared" si="14"/>
        <v>982</v>
      </c>
      <c r="N70" s="75">
        <f t="shared" si="14"/>
        <v>1042</v>
      </c>
      <c r="O70" s="75">
        <f t="shared" si="14"/>
        <v>1140</v>
      </c>
      <c r="P70" s="75">
        <f t="shared" si="14"/>
        <v>1218</v>
      </c>
      <c r="Q70" s="75">
        <f t="shared" si="14"/>
        <v>1271</v>
      </c>
      <c r="R70" s="151"/>
      <c r="S70" s="75">
        <f>S69+Q70</f>
        <v>1294</v>
      </c>
      <c r="T70" s="75">
        <f>T69+S70</f>
        <v>1350</v>
      </c>
      <c r="U70" s="75">
        <f>U69+T70</f>
        <v>1363</v>
      </c>
      <c r="V70" s="75">
        <f>V69+U70</f>
        <v>1380</v>
      </c>
      <c r="W70" s="75"/>
      <c r="X70" s="24">
        <f>Q70</f>
        <v>1271</v>
      </c>
      <c r="Y70" s="24">
        <f>S69+T69+U69+V69</f>
        <v>109</v>
      </c>
      <c r="Z70" s="24"/>
      <c r="AA70" s="24">
        <v>37</v>
      </c>
      <c r="AB70" s="24">
        <v>110</v>
      </c>
      <c r="AC70" s="72">
        <v>140</v>
      </c>
      <c r="AD70" s="24">
        <v>2</v>
      </c>
      <c r="AE70" s="10">
        <v>1</v>
      </c>
      <c r="AF70" s="10">
        <v>4</v>
      </c>
      <c r="AG70" s="27">
        <f>X70</f>
        <v>1271</v>
      </c>
      <c r="AH70" s="28">
        <f>AG70/17</f>
        <v>74.764705882352942</v>
      </c>
      <c r="AI70" s="28">
        <f>Y70/4</f>
        <v>27.25</v>
      </c>
      <c r="AJ70" s="10">
        <f>W69</f>
        <v>1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E72" s="4"/>
      <c r="AF72" s="4"/>
      <c r="AG72" s="4"/>
      <c r="AH72" s="4"/>
      <c r="AI72" s="4"/>
    </row>
    <row r="73" spans="1:36" x14ac:dyDescent="0.3">
      <c r="A73" s="87">
        <v>119</v>
      </c>
      <c r="B73" s="75">
        <v>102</v>
      </c>
      <c r="C73" s="75">
        <v>48</v>
      </c>
      <c r="D73" s="75">
        <v>36</v>
      </c>
      <c r="E73" s="75">
        <v>46</v>
      </c>
      <c r="F73" s="75">
        <v>134</v>
      </c>
      <c r="G73" s="75">
        <v>100</v>
      </c>
      <c r="H73" s="75">
        <v>67</v>
      </c>
      <c r="I73" s="75">
        <v>85</v>
      </c>
      <c r="J73" s="75">
        <v>54</v>
      </c>
      <c r="K73" s="87">
        <v>100</v>
      </c>
      <c r="L73" s="87">
        <v>106</v>
      </c>
      <c r="M73" s="87">
        <v>86</v>
      </c>
      <c r="N73" s="75">
        <v>69</v>
      </c>
      <c r="O73" s="75">
        <v>89</v>
      </c>
      <c r="P73" s="75">
        <v>54</v>
      </c>
      <c r="Q73" s="75">
        <v>48</v>
      </c>
      <c r="R73" s="151"/>
      <c r="S73" s="75">
        <v>17</v>
      </c>
      <c r="T73" s="75">
        <v>53</v>
      </c>
      <c r="U73" s="75">
        <v>26</v>
      </c>
      <c r="V73" s="75">
        <v>17</v>
      </c>
      <c r="W73" s="87">
        <v>37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119</v>
      </c>
      <c r="B74" s="75">
        <f t="shared" ref="B74:Q74" si="15">B73+A74</f>
        <v>221</v>
      </c>
      <c r="C74" s="75">
        <f t="shared" si="15"/>
        <v>269</v>
      </c>
      <c r="D74" s="75">
        <f t="shared" si="15"/>
        <v>305</v>
      </c>
      <c r="E74" s="75">
        <f t="shared" si="15"/>
        <v>351</v>
      </c>
      <c r="F74" s="75">
        <f t="shared" si="15"/>
        <v>485</v>
      </c>
      <c r="G74" s="75">
        <f t="shared" si="15"/>
        <v>585</v>
      </c>
      <c r="H74" s="75">
        <f t="shared" si="15"/>
        <v>652</v>
      </c>
      <c r="I74" s="75">
        <f t="shared" si="15"/>
        <v>737</v>
      </c>
      <c r="J74" s="75">
        <f t="shared" si="15"/>
        <v>791</v>
      </c>
      <c r="K74" s="75">
        <f t="shared" si="15"/>
        <v>891</v>
      </c>
      <c r="L74" s="75">
        <f t="shared" si="15"/>
        <v>997</v>
      </c>
      <c r="M74" s="75">
        <f t="shared" si="15"/>
        <v>1083</v>
      </c>
      <c r="N74" s="75">
        <f t="shared" si="15"/>
        <v>1152</v>
      </c>
      <c r="O74" s="75">
        <f t="shared" si="15"/>
        <v>1241</v>
      </c>
      <c r="P74" s="75">
        <f t="shared" si="15"/>
        <v>1295</v>
      </c>
      <c r="Q74" s="75">
        <f t="shared" si="15"/>
        <v>1343</v>
      </c>
      <c r="R74" s="151"/>
      <c r="S74" s="75">
        <f>S73+Q74</f>
        <v>1360</v>
      </c>
      <c r="T74" s="75">
        <f>T73+S74</f>
        <v>1413</v>
      </c>
      <c r="U74" s="75">
        <f>U73+T74</f>
        <v>1439</v>
      </c>
      <c r="V74" s="75">
        <f>V73+U74</f>
        <v>1456</v>
      </c>
      <c r="W74" s="75"/>
      <c r="X74" s="24">
        <f>Q74</f>
        <v>1343</v>
      </c>
      <c r="Y74" s="24">
        <f>S73+T73+U73+V73</f>
        <v>113</v>
      </c>
      <c r="Z74" s="24"/>
      <c r="AA74" s="24">
        <v>36</v>
      </c>
      <c r="AB74" s="24">
        <v>134</v>
      </c>
      <c r="AC74" s="72">
        <v>220</v>
      </c>
      <c r="AD74" s="24">
        <v>2</v>
      </c>
      <c r="AE74" s="10">
        <v>5</v>
      </c>
      <c r="AF74" s="10">
        <v>6</v>
      </c>
      <c r="AG74" s="27">
        <f>X74</f>
        <v>1343</v>
      </c>
      <c r="AH74" s="28">
        <f>AG74/17</f>
        <v>79</v>
      </c>
      <c r="AI74" s="28">
        <f>Y74/4</f>
        <v>28.25</v>
      </c>
      <c r="AJ74" s="10">
        <f>W73</f>
        <v>37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88">
        <v>34</v>
      </c>
      <c r="B77" s="88">
        <v>86</v>
      </c>
      <c r="C77" s="88">
        <v>59</v>
      </c>
      <c r="D77" s="88">
        <v>53</v>
      </c>
      <c r="E77" s="88">
        <v>69</v>
      </c>
      <c r="F77" s="88">
        <v>35</v>
      </c>
      <c r="G77" s="88">
        <v>31</v>
      </c>
      <c r="H77" s="88">
        <v>73</v>
      </c>
      <c r="I77" s="88">
        <v>73</v>
      </c>
      <c r="J77" s="88">
        <v>63</v>
      </c>
      <c r="K77" s="88">
        <v>100</v>
      </c>
      <c r="L77" s="88">
        <v>77</v>
      </c>
      <c r="M77" s="88">
        <v>51</v>
      </c>
      <c r="N77" s="88">
        <v>51</v>
      </c>
      <c r="O77" s="88">
        <v>66</v>
      </c>
      <c r="P77" s="88">
        <v>46</v>
      </c>
      <c r="Q77" s="87">
        <v>128</v>
      </c>
      <c r="R77" s="87"/>
      <c r="S77" s="88">
        <v>19</v>
      </c>
      <c r="T77" s="88">
        <v>30</v>
      </c>
      <c r="U77" s="88">
        <v>12</v>
      </c>
      <c r="V77" s="88">
        <v>0</v>
      </c>
      <c r="W77" s="88">
        <v>12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34</v>
      </c>
      <c r="B78" s="75">
        <f t="shared" ref="B78:Q78" si="16">B77+A78</f>
        <v>120</v>
      </c>
      <c r="C78" s="75">
        <f t="shared" si="16"/>
        <v>179</v>
      </c>
      <c r="D78" s="75">
        <f t="shared" si="16"/>
        <v>232</v>
      </c>
      <c r="E78" s="75">
        <f t="shared" si="16"/>
        <v>301</v>
      </c>
      <c r="F78" s="75">
        <f t="shared" si="16"/>
        <v>336</v>
      </c>
      <c r="G78" s="75">
        <f t="shared" si="16"/>
        <v>367</v>
      </c>
      <c r="H78" s="75">
        <f t="shared" si="16"/>
        <v>440</v>
      </c>
      <c r="I78" s="75">
        <f t="shared" si="16"/>
        <v>513</v>
      </c>
      <c r="J78" s="75">
        <f t="shared" si="16"/>
        <v>576</v>
      </c>
      <c r="K78" s="75">
        <f t="shared" si="16"/>
        <v>676</v>
      </c>
      <c r="L78" s="75">
        <f t="shared" si="16"/>
        <v>753</v>
      </c>
      <c r="M78" s="75">
        <f t="shared" si="16"/>
        <v>804</v>
      </c>
      <c r="N78" s="75">
        <f t="shared" si="16"/>
        <v>855</v>
      </c>
      <c r="O78" s="75">
        <f t="shared" si="16"/>
        <v>921</v>
      </c>
      <c r="P78" s="75">
        <f t="shared" si="16"/>
        <v>967</v>
      </c>
      <c r="Q78" s="75">
        <f t="shared" si="16"/>
        <v>1095</v>
      </c>
      <c r="R78" s="151"/>
      <c r="S78" s="75">
        <f>S77+Q78</f>
        <v>1114</v>
      </c>
      <c r="T78" s="75">
        <f>T77+S78</f>
        <v>1144</v>
      </c>
      <c r="U78" s="75">
        <f>U77+T78</f>
        <v>1156</v>
      </c>
      <c r="V78" s="75">
        <f>V77+U78</f>
        <v>1156</v>
      </c>
      <c r="W78" s="75"/>
      <c r="X78" s="24">
        <f>Q78</f>
        <v>1095</v>
      </c>
      <c r="Y78" s="24">
        <f>S77+T77+U77+V77</f>
        <v>61</v>
      </c>
      <c r="Z78" s="24"/>
      <c r="AA78" s="24">
        <v>31</v>
      </c>
      <c r="AB78" s="24">
        <v>128</v>
      </c>
      <c r="AC78" s="72">
        <v>20</v>
      </c>
      <c r="AD78" s="24">
        <v>7</v>
      </c>
      <c r="AE78" s="10">
        <v>1</v>
      </c>
      <c r="AF78" s="10">
        <v>2</v>
      </c>
      <c r="AG78" s="27">
        <f>X78</f>
        <v>1095</v>
      </c>
      <c r="AH78" s="28">
        <f>AG78/17</f>
        <v>64.411764705882348</v>
      </c>
      <c r="AI78" s="28">
        <f>Y78/4</f>
        <v>15.25</v>
      </c>
      <c r="AJ78" s="10">
        <f>W77</f>
        <v>12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88">
        <v>94</v>
      </c>
      <c r="B81" s="87">
        <v>173</v>
      </c>
      <c r="C81" s="88">
        <v>84</v>
      </c>
      <c r="D81" s="88">
        <v>75</v>
      </c>
      <c r="E81" s="88">
        <v>57</v>
      </c>
      <c r="F81" s="88">
        <v>100</v>
      </c>
      <c r="G81" s="88">
        <v>74</v>
      </c>
      <c r="H81" s="88">
        <v>63</v>
      </c>
      <c r="I81" s="88">
        <v>81</v>
      </c>
      <c r="J81" s="88">
        <v>46</v>
      </c>
      <c r="K81" s="87">
        <v>122</v>
      </c>
      <c r="L81" s="88">
        <v>63</v>
      </c>
      <c r="M81" s="88">
        <v>71</v>
      </c>
      <c r="N81" s="88">
        <v>86</v>
      </c>
      <c r="O81" s="88">
        <v>77</v>
      </c>
      <c r="P81" s="88">
        <v>69</v>
      </c>
      <c r="Q81" s="88">
        <v>103</v>
      </c>
      <c r="R81" s="163"/>
      <c r="S81" s="88">
        <v>38</v>
      </c>
      <c r="T81" s="88">
        <v>48</v>
      </c>
      <c r="U81" s="88">
        <v>22</v>
      </c>
      <c r="V81" s="87">
        <v>27</v>
      </c>
      <c r="W81" s="88">
        <v>0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94</v>
      </c>
      <c r="B82" s="75">
        <f t="shared" ref="B82:Q82" si="17">B81+A82</f>
        <v>267</v>
      </c>
      <c r="C82" s="75">
        <f t="shared" si="17"/>
        <v>351</v>
      </c>
      <c r="D82" s="75">
        <f t="shared" si="17"/>
        <v>426</v>
      </c>
      <c r="E82" s="75">
        <f t="shared" si="17"/>
        <v>483</v>
      </c>
      <c r="F82" s="75">
        <f t="shared" si="17"/>
        <v>583</v>
      </c>
      <c r="G82" s="75">
        <f t="shared" si="17"/>
        <v>657</v>
      </c>
      <c r="H82" s="75">
        <f t="shared" si="17"/>
        <v>720</v>
      </c>
      <c r="I82" s="75">
        <f t="shared" si="17"/>
        <v>801</v>
      </c>
      <c r="J82" s="75">
        <f t="shared" si="17"/>
        <v>847</v>
      </c>
      <c r="K82" s="75">
        <f t="shared" si="17"/>
        <v>969</v>
      </c>
      <c r="L82" s="75">
        <f t="shared" si="17"/>
        <v>1032</v>
      </c>
      <c r="M82" s="75">
        <f t="shared" si="17"/>
        <v>1103</v>
      </c>
      <c r="N82" s="75">
        <f t="shared" si="17"/>
        <v>1189</v>
      </c>
      <c r="O82" s="75">
        <f t="shared" si="17"/>
        <v>1266</v>
      </c>
      <c r="P82" s="75">
        <f t="shared" si="17"/>
        <v>1335</v>
      </c>
      <c r="Q82" s="75">
        <f t="shared" si="17"/>
        <v>1438</v>
      </c>
      <c r="R82" s="151"/>
      <c r="S82" s="75">
        <f>S81+Q82</f>
        <v>1476</v>
      </c>
      <c r="T82" s="75">
        <f>T81+S82</f>
        <v>1524</v>
      </c>
      <c r="U82" s="75">
        <f>U81+T82</f>
        <v>1546</v>
      </c>
      <c r="V82" s="75">
        <f>V81+U82</f>
        <v>1573</v>
      </c>
      <c r="W82" s="75"/>
      <c r="X82" s="24">
        <f>Q82</f>
        <v>1438</v>
      </c>
      <c r="Y82" s="24">
        <f>S81+T81+U81+V81</f>
        <v>135</v>
      </c>
      <c r="Z82" s="24"/>
      <c r="AA82" s="24">
        <v>46</v>
      </c>
      <c r="AB82" s="24">
        <v>173</v>
      </c>
      <c r="AC82" s="72">
        <v>520</v>
      </c>
      <c r="AD82" s="24">
        <v>1</v>
      </c>
      <c r="AE82" s="10">
        <v>3</v>
      </c>
      <c r="AF82" s="10">
        <v>4</v>
      </c>
      <c r="AG82" s="27">
        <f>X82</f>
        <v>1438</v>
      </c>
      <c r="AH82" s="28">
        <f>AG82/17</f>
        <v>84.588235294117652</v>
      </c>
      <c r="AI82" s="28">
        <f>Y82/4</f>
        <v>33.75</v>
      </c>
      <c r="AJ82" s="10">
        <f>W81</f>
        <v>0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9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14"/>
      <c r="AD84" s="21"/>
    </row>
    <row r="85" spans="1:36" x14ac:dyDescent="0.3">
      <c r="A85" s="88">
        <v>57</v>
      </c>
      <c r="B85" s="88">
        <v>51</v>
      </c>
      <c r="C85" s="88">
        <v>44</v>
      </c>
      <c r="D85" s="88">
        <v>36</v>
      </c>
      <c r="E85" s="88">
        <v>52</v>
      </c>
      <c r="F85" s="88">
        <v>98</v>
      </c>
      <c r="G85" s="88">
        <v>68</v>
      </c>
      <c r="H85" s="88">
        <v>78</v>
      </c>
      <c r="I85" s="88">
        <v>52</v>
      </c>
      <c r="J85" s="88">
        <v>97</v>
      </c>
      <c r="K85" s="88">
        <v>80</v>
      </c>
      <c r="L85" s="88">
        <v>85</v>
      </c>
      <c r="M85" s="88">
        <v>45</v>
      </c>
      <c r="N85" s="88">
        <v>52</v>
      </c>
      <c r="O85" s="88">
        <v>36</v>
      </c>
      <c r="P85" s="88">
        <v>42</v>
      </c>
      <c r="Q85" s="88">
        <v>102</v>
      </c>
      <c r="R85" s="163"/>
      <c r="S85" s="88">
        <v>45</v>
      </c>
      <c r="T85" s="87">
        <v>62</v>
      </c>
      <c r="U85" s="88">
        <v>33</v>
      </c>
      <c r="V85" s="88">
        <v>11</v>
      </c>
      <c r="W85" s="87">
        <v>57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66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57</v>
      </c>
      <c r="B86" s="75">
        <f t="shared" ref="B86:Q86" si="18">B85+A86</f>
        <v>108</v>
      </c>
      <c r="C86" s="75">
        <f t="shared" si="18"/>
        <v>152</v>
      </c>
      <c r="D86" s="75">
        <f t="shared" si="18"/>
        <v>188</v>
      </c>
      <c r="E86" s="75">
        <f t="shared" si="18"/>
        <v>240</v>
      </c>
      <c r="F86" s="75">
        <f t="shared" si="18"/>
        <v>338</v>
      </c>
      <c r="G86" s="75">
        <f t="shared" si="18"/>
        <v>406</v>
      </c>
      <c r="H86" s="75">
        <f t="shared" si="18"/>
        <v>484</v>
      </c>
      <c r="I86" s="75">
        <f t="shared" si="18"/>
        <v>536</v>
      </c>
      <c r="J86" s="75">
        <f t="shared" si="18"/>
        <v>633</v>
      </c>
      <c r="K86" s="75">
        <f t="shared" si="18"/>
        <v>713</v>
      </c>
      <c r="L86" s="75">
        <f t="shared" si="18"/>
        <v>798</v>
      </c>
      <c r="M86" s="75">
        <f t="shared" si="18"/>
        <v>843</v>
      </c>
      <c r="N86" s="75">
        <f t="shared" si="18"/>
        <v>895</v>
      </c>
      <c r="O86" s="75">
        <f t="shared" si="18"/>
        <v>931</v>
      </c>
      <c r="P86" s="75">
        <f t="shared" si="18"/>
        <v>973</v>
      </c>
      <c r="Q86" s="75">
        <f t="shared" si="18"/>
        <v>1075</v>
      </c>
      <c r="R86" s="151"/>
      <c r="S86" s="75">
        <f>S85+Q86</f>
        <v>1120</v>
      </c>
      <c r="T86" s="75">
        <f>T85+S86</f>
        <v>1182</v>
      </c>
      <c r="U86" s="75">
        <f>U85+T86</f>
        <v>1215</v>
      </c>
      <c r="V86" s="75">
        <f>V85+U86</f>
        <v>1226</v>
      </c>
      <c r="W86" s="75"/>
      <c r="X86" s="24">
        <f>Q86</f>
        <v>1075</v>
      </c>
      <c r="Y86" s="24">
        <f>S85+T85+U85+V85</f>
        <v>151</v>
      </c>
      <c r="Z86" s="24"/>
      <c r="AA86" s="24">
        <v>36</v>
      </c>
      <c r="AB86" s="24">
        <v>102</v>
      </c>
      <c r="AC86" s="72">
        <v>40</v>
      </c>
      <c r="AD86" s="24">
        <v>5</v>
      </c>
      <c r="AE86" s="10">
        <v>2</v>
      </c>
      <c r="AF86" s="10">
        <v>1</v>
      </c>
      <c r="AG86" s="27">
        <f>X86</f>
        <v>1075</v>
      </c>
      <c r="AH86" s="28">
        <f>AG86/17</f>
        <v>63.235294117647058</v>
      </c>
      <c r="AI86" s="28">
        <f>Y86/4</f>
        <v>37.75</v>
      </c>
      <c r="AJ86" s="10">
        <f>W85</f>
        <v>57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9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14"/>
      <c r="AD88" s="21"/>
    </row>
    <row r="89" spans="1:36" x14ac:dyDescent="0.3">
      <c r="A89" s="88">
        <v>53</v>
      </c>
      <c r="B89" s="88">
        <v>67</v>
      </c>
      <c r="C89" s="88">
        <v>106</v>
      </c>
      <c r="D89" s="88">
        <v>52</v>
      </c>
      <c r="E89" s="88">
        <v>60</v>
      </c>
      <c r="F89" s="88">
        <v>50</v>
      </c>
      <c r="G89" s="88">
        <v>86</v>
      </c>
      <c r="H89" s="88">
        <v>36</v>
      </c>
      <c r="I89" s="88">
        <v>50</v>
      </c>
      <c r="J89" s="88">
        <v>59</v>
      </c>
      <c r="K89" s="88">
        <v>68</v>
      </c>
      <c r="L89" s="88">
        <v>89</v>
      </c>
      <c r="M89" s="88">
        <v>47</v>
      </c>
      <c r="N89" s="88">
        <v>80</v>
      </c>
      <c r="O89" s="87">
        <v>109</v>
      </c>
      <c r="P89" s="87">
        <v>160</v>
      </c>
      <c r="Q89" s="88">
        <v>58</v>
      </c>
      <c r="R89" s="163"/>
      <c r="S89" s="87">
        <v>60</v>
      </c>
      <c r="T89" s="88">
        <v>26</v>
      </c>
      <c r="U89" s="88">
        <v>29</v>
      </c>
      <c r="V89" s="88">
        <v>1</v>
      </c>
      <c r="W89" s="88">
        <v>9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66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53</v>
      </c>
      <c r="B90" s="75">
        <f t="shared" ref="B90:Q90" si="19">B89+A90</f>
        <v>120</v>
      </c>
      <c r="C90" s="75">
        <f t="shared" si="19"/>
        <v>226</v>
      </c>
      <c r="D90" s="75">
        <f t="shared" si="19"/>
        <v>278</v>
      </c>
      <c r="E90" s="75">
        <f t="shared" si="19"/>
        <v>338</v>
      </c>
      <c r="F90" s="75">
        <f t="shared" si="19"/>
        <v>388</v>
      </c>
      <c r="G90" s="75">
        <f t="shared" si="19"/>
        <v>474</v>
      </c>
      <c r="H90" s="75">
        <f t="shared" si="19"/>
        <v>510</v>
      </c>
      <c r="I90" s="75">
        <f t="shared" si="19"/>
        <v>560</v>
      </c>
      <c r="J90" s="75">
        <f t="shared" si="19"/>
        <v>619</v>
      </c>
      <c r="K90" s="75">
        <f t="shared" si="19"/>
        <v>687</v>
      </c>
      <c r="L90" s="75">
        <f t="shared" si="19"/>
        <v>776</v>
      </c>
      <c r="M90" s="75">
        <f t="shared" si="19"/>
        <v>823</v>
      </c>
      <c r="N90" s="75">
        <f t="shared" si="19"/>
        <v>903</v>
      </c>
      <c r="O90" s="75">
        <f t="shared" si="19"/>
        <v>1012</v>
      </c>
      <c r="P90" s="75">
        <f t="shared" si="19"/>
        <v>1172</v>
      </c>
      <c r="Q90" s="75">
        <f t="shared" si="19"/>
        <v>1230</v>
      </c>
      <c r="R90" s="151"/>
      <c r="S90" s="75">
        <f>S89+Q90</f>
        <v>1290</v>
      </c>
      <c r="T90" s="75">
        <f>T89+S90</f>
        <v>1316</v>
      </c>
      <c r="U90" s="75">
        <f>U89+T90</f>
        <v>1345</v>
      </c>
      <c r="V90" s="75">
        <f>V89+U90</f>
        <v>1346</v>
      </c>
      <c r="W90" s="75"/>
      <c r="X90" s="24">
        <f>Q90</f>
        <v>1230</v>
      </c>
      <c r="Y90" s="24">
        <f>S89+T89+U89+V89</f>
        <v>116</v>
      </c>
      <c r="Z90" s="24"/>
      <c r="AA90" s="24">
        <v>36</v>
      </c>
      <c r="AB90" s="24">
        <v>160</v>
      </c>
      <c r="AC90" s="72">
        <v>180</v>
      </c>
      <c r="AD90" s="24">
        <v>2</v>
      </c>
      <c r="AE90" s="10">
        <v>3</v>
      </c>
      <c r="AF90" s="10">
        <v>3</v>
      </c>
      <c r="AG90" s="27">
        <f>X90</f>
        <v>1230</v>
      </c>
      <c r="AH90" s="28">
        <f>AG90/17</f>
        <v>72.352941176470594</v>
      </c>
      <c r="AI90" s="28">
        <f>Y90/4</f>
        <v>29</v>
      </c>
      <c r="AJ90" s="10">
        <f>W89</f>
        <v>9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D92" s="21"/>
    </row>
    <row r="93" spans="1:36" x14ac:dyDescent="0.3">
      <c r="A93" s="88">
        <v>59</v>
      </c>
      <c r="B93" s="88">
        <v>72</v>
      </c>
      <c r="C93" s="88">
        <v>15</v>
      </c>
      <c r="D93" s="88">
        <v>79</v>
      </c>
      <c r="E93" s="88">
        <v>57</v>
      </c>
      <c r="F93" s="88">
        <v>82</v>
      </c>
      <c r="G93" s="88">
        <v>86</v>
      </c>
      <c r="H93" s="88">
        <v>50</v>
      </c>
      <c r="I93" s="88">
        <v>87</v>
      </c>
      <c r="J93" s="88">
        <v>43</v>
      </c>
      <c r="K93" s="88">
        <v>66</v>
      </c>
      <c r="L93" s="88">
        <v>121</v>
      </c>
      <c r="M93" s="88">
        <v>69</v>
      </c>
      <c r="N93" s="88">
        <v>92</v>
      </c>
      <c r="O93" s="88">
        <v>76</v>
      </c>
      <c r="P93" s="88">
        <v>61</v>
      </c>
      <c r="Q93" s="88">
        <v>30</v>
      </c>
      <c r="R93" s="163"/>
      <c r="S93" s="88">
        <v>14</v>
      </c>
      <c r="T93" s="88">
        <v>40</v>
      </c>
      <c r="U93" s="87">
        <v>53</v>
      </c>
      <c r="V93" s="88">
        <v>10</v>
      </c>
      <c r="W93" s="88">
        <v>31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66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59</v>
      </c>
      <c r="B94" s="75">
        <f t="shared" ref="B94:Q94" si="20">B93+A94</f>
        <v>131</v>
      </c>
      <c r="C94" s="75">
        <f t="shared" si="20"/>
        <v>146</v>
      </c>
      <c r="D94" s="75">
        <f t="shared" si="20"/>
        <v>225</v>
      </c>
      <c r="E94" s="75">
        <f t="shared" si="20"/>
        <v>282</v>
      </c>
      <c r="F94" s="75">
        <f t="shared" si="20"/>
        <v>364</v>
      </c>
      <c r="G94" s="75">
        <f t="shared" si="20"/>
        <v>450</v>
      </c>
      <c r="H94" s="75">
        <f t="shared" si="20"/>
        <v>500</v>
      </c>
      <c r="I94" s="75">
        <f t="shared" si="20"/>
        <v>587</v>
      </c>
      <c r="J94" s="75">
        <f t="shared" si="20"/>
        <v>630</v>
      </c>
      <c r="K94" s="75">
        <f t="shared" si="20"/>
        <v>696</v>
      </c>
      <c r="L94" s="75">
        <f t="shared" si="20"/>
        <v>817</v>
      </c>
      <c r="M94" s="75">
        <f t="shared" si="20"/>
        <v>886</v>
      </c>
      <c r="N94" s="75">
        <f t="shared" si="20"/>
        <v>978</v>
      </c>
      <c r="O94" s="75">
        <f t="shared" si="20"/>
        <v>1054</v>
      </c>
      <c r="P94" s="75">
        <f t="shared" si="20"/>
        <v>1115</v>
      </c>
      <c r="Q94" s="75">
        <f t="shared" si="20"/>
        <v>1145</v>
      </c>
      <c r="R94" s="151"/>
      <c r="S94" s="75">
        <f>S93+Q94</f>
        <v>1159</v>
      </c>
      <c r="T94" s="75">
        <f>T93+S94</f>
        <v>1199</v>
      </c>
      <c r="U94" s="75">
        <f>U93+T94</f>
        <v>1252</v>
      </c>
      <c r="V94" s="75">
        <f>V93+U94</f>
        <v>1262</v>
      </c>
      <c r="W94" s="75"/>
      <c r="X94" s="24">
        <f>Q94</f>
        <v>1145</v>
      </c>
      <c r="Y94" s="24">
        <f>S93+T93+U93+V93</f>
        <v>117</v>
      </c>
      <c r="Z94" s="24"/>
      <c r="AA94" s="24">
        <v>15</v>
      </c>
      <c r="AB94" s="24">
        <v>121</v>
      </c>
      <c r="AC94" s="72">
        <v>20</v>
      </c>
      <c r="AD94" s="24">
        <v>6</v>
      </c>
      <c r="AE94" s="10">
        <v>1</v>
      </c>
      <c r="AF94" s="10">
        <v>1</v>
      </c>
      <c r="AG94" s="27">
        <f>X94</f>
        <v>1145</v>
      </c>
      <c r="AH94" s="28">
        <f>AG94/17</f>
        <v>67.352941176470594</v>
      </c>
      <c r="AI94" s="28">
        <v>31.25</v>
      </c>
      <c r="AJ94" s="10">
        <f>W93</f>
        <v>31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/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D96" s="21"/>
    </row>
    <row r="97" spans="1:36" x14ac:dyDescent="0.3">
      <c r="A97" s="88">
        <v>41</v>
      </c>
      <c r="B97" s="88">
        <v>69</v>
      </c>
      <c r="C97" s="88">
        <v>36</v>
      </c>
      <c r="D97" s="88">
        <v>67</v>
      </c>
      <c r="E97" s="88">
        <v>37</v>
      </c>
      <c r="F97" s="88">
        <v>54</v>
      </c>
      <c r="G97" s="88">
        <v>40</v>
      </c>
      <c r="H97" s="88">
        <v>71</v>
      </c>
      <c r="I97" s="88">
        <v>65</v>
      </c>
      <c r="J97" s="88">
        <v>31</v>
      </c>
      <c r="K97" s="88">
        <v>90</v>
      </c>
      <c r="L97" s="87">
        <v>107</v>
      </c>
      <c r="M97" s="88">
        <v>118</v>
      </c>
      <c r="N97" s="88">
        <v>136</v>
      </c>
      <c r="O97" s="88">
        <v>64</v>
      </c>
      <c r="P97" s="88">
        <v>67</v>
      </c>
      <c r="Q97" s="88">
        <v>29</v>
      </c>
      <c r="R97" s="163"/>
      <c r="S97" s="88">
        <v>21</v>
      </c>
      <c r="T97" s="88">
        <v>43</v>
      </c>
      <c r="U97" s="88">
        <v>21</v>
      </c>
      <c r="V97" s="88">
        <v>9</v>
      </c>
      <c r="W97" s="88">
        <v>41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66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75">
        <f>A97</f>
        <v>41</v>
      </c>
      <c r="B98" s="75">
        <f t="shared" ref="B98:Q98" si="21">B97+A98</f>
        <v>110</v>
      </c>
      <c r="C98" s="75">
        <f t="shared" si="21"/>
        <v>146</v>
      </c>
      <c r="D98" s="75">
        <f t="shared" si="21"/>
        <v>213</v>
      </c>
      <c r="E98" s="75">
        <f t="shared" si="21"/>
        <v>250</v>
      </c>
      <c r="F98" s="75">
        <f t="shared" si="21"/>
        <v>304</v>
      </c>
      <c r="G98" s="75">
        <f t="shared" si="21"/>
        <v>344</v>
      </c>
      <c r="H98" s="75">
        <f t="shared" si="21"/>
        <v>415</v>
      </c>
      <c r="I98" s="75">
        <f t="shared" si="21"/>
        <v>480</v>
      </c>
      <c r="J98" s="75">
        <f t="shared" si="21"/>
        <v>511</v>
      </c>
      <c r="K98" s="75">
        <f t="shared" si="21"/>
        <v>601</v>
      </c>
      <c r="L98" s="75">
        <f t="shared" si="21"/>
        <v>708</v>
      </c>
      <c r="M98" s="75">
        <f t="shared" si="21"/>
        <v>826</v>
      </c>
      <c r="N98" s="75">
        <f t="shared" si="21"/>
        <v>962</v>
      </c>
      <c r="O98" s="75">
        <f t="shared" si="21"/>
        <v>1026</v>
      </c>
      <c r="P98" s="75">
        <f t="shared" si="21"/>
        <v>1093</v>
      </c>
      <c r="Q98" s="75">
        <f t="shared" si="21"/>
        <v>1122</v>
      </c>
      <c r="R98" s="151"/>
      <c r="S98" s="75">
        <f>S97+Q98</f>
        <v>1143</v>
      </c>
      <c r="T98" s="75">
        <f>T97+S98</f>
        <v>1186</v>
      </c>
      <c r="U98" s="75">
        <f>U97+T98</f>
        <v>1207</v>
      </c>
      <c r="V98" s="75">
        <f>V97+U98</f>
        <v>1216</v>
      </c>
      <c r="W98" s="75"/>
      <c r="X98" s="24">
        <f>Q98</f>
        <v>1122</v>
      </c>
      <c r="Y98" s="24">
        <f>S97+T97+U97+V97</f>
        <v>94</v>
      </c>
      <c r="Z98" s="24"/>
      <c r="AA98" s="24">
        <v>29</v>
      </c>
      <c r="AB98" s="24">
        <v>136</v>
      </c>
      <c r="AC98" s="72">
        <v>20</v>
      </c>
      <c r="AD98" s="24">
        <v>4</v>
      </c>
      <c r="AE98" s="10">
        <v>1</v>
      </c>
      <c r="AF98" s="10">
        <v>3</v>
      </c>
      <c r="AG98" s="27">
        <f>X98</f>
        <v>1122</v>
      </c>
      <c r="AH98" s="28">
        <f>AG98/17</f>
        <v>66</v>
      </c>
      <c r="AI98" s="28">
        <f>Y98/4</f>
        <v>23.5</v>
      </c>
      <c r="AJ98" s="10">
        <f>W97</f>
        <v>41</v>
      </c>
    </row>
    <row r="99" spans="1:36" x14ac:dyDescent="0.3">
      <c r="A99" s="82" t="s">
        <v>22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 t="s">
        <v>28</v>
      </c>
      <c r="T99" s="84"/>
      <c r="U99" s="84"/>
      <c r="V99" s="84"/>
      <c r="W99" s="85"/>
      <c r="X99" s="9"/>
      <c r="Y99" s="9"/>
      <c r="Z99" s="9"/>
      <c r="AA99" s="9"/>
      <c r="AB99" s="9"/>
      <c r="AD99" s="9"/>
      <c r="AE99" s="4"/>
      <c r="AF99" s="4"/>
      <c r="AG99" s="4"/>
      <c r="AH99" s="4"/>
      <c r="AI99" s="4"/>
    </row>
    <row r="100" spans="1:36" x14ac:dyDescent="0.3">
      <c r="A100" s="37">
        <v>1</v>
      </c>
      <c r="B100" s="37">
        <v>2</v>
      </c>
      <c r="C100" s="37">
        <v>3</v>
      </c>
      <c r="D100" s="37">
        <v>4</v>
      </c>
      <c r="E100" s="37">
        <v>5</v>
      </c>
      <c r="F100" s="37">
        <v>6</v>
      </c>
      <c r="G100" s="37">
        <v>7</v>
      </c>
      <c r="H100" s="37">
        <v>8</v>
      </c>
      <c r="I100" s="37">
        <v>9</v>
      </c>
      <c r="J100" s="37">
        <v>10</v>
      </c>
      <c r="K100" s="37">
        <v>11</v>
      </c>
      <c r="L100" s="37">
        <v>12</v>
      </c>
      <c r="M100" s="37">
        <v>13</v>
      </c>
      <c r="N100" s="37">
        <v>14</v>
      </c>
      <c r="O100" s="37">
        <v>15</v>
      </c>
      <c r="P100" s="37">
        <v>16</v>
      </c>
      <c r="Q100" s="37">
        <v>17</v>
      </c>
      <c r="R100" s="150"/>
      <c r="S100" s="38">
        <v>18</v>
      </c>
      <c r="T100" s="38">
        <v>19</v>
      </c>
      <c r="U100" s="38">
        <v>20</v>
      </c>
      <c r="V100" s="38">
        <v>21</v>
      </c>
      <c r="W100" s="37" t="s">
        <v>16</v>
      </c>
      <c r="X100" s="10"/>
      <c r="Y100" s="10"/>
      <c r="Z100" s="10"/>
      <c r="AA100" s="23" t="s">
        <v>29</v>
      </c>
      <c r="AB100" s="14"/>
      <c r="AD100" s="21"/>
    </row>
    <row r="101" spans="1:36" x14ac:dyDescent="0.3">
      <c r="A101" s="88">
        <v>57</v>
      </c>
      <c r="B101" s="87">
        <v>84</v>
      </c>
      <c r="C101" s="87">
        <v>94</v>
      </c>
      <c r="D101" s="88">
        <v>38</v>
      </c>
      <c r="E101" s="88">
        <v>25</v>
      </c>
      <c r="F101" s="88">
        <v>89</v>
      </c>
      <c r="G101" s="88">
        <v>121</v>
      </c>
      <c r="H101" s="88">
        <v>31</v>
      </c>
      <c r="I101" s="88">
        <v>39</v>
      </c>
      <c r="J101" s="88">
        <v>73</v>
      </c>
      <c r="K101" s="88">
        <v>97</v>
      </c>
      <c r="L101" s="88">
        <v>54</v>
      </c>
      <c r="M101" s="88">
        <v>73</v>
      </c>
      <c r="N101" s="88">
        <v>60</v>
      </c>
      <c r="O101" s="88">
        <v>32</v>
      </c>
      <c r="P101" s="88">
        <v>51</v>
      </c>
      <c r="Q101" s="87">
        <v>79</v>
      </c>
      <c r="R101" s="87"/>
      <c r="S101" s="88">
        <v>40</v>
      </c>
      <c r="T101" s="88">
        <v>26</v>
      </c>
      <c r="U101" s="88">
        <v>0</v>
      </c>
      <c r="V101" s="88">
        <v>0</v>
      </c>
      <c r="W101" s="88">
        <v>18</v>
      </c>
      <c r="X101" s="22" t="s">
        <v>30</v>
      </c>
      <c r="Y101" s="22" t="s">
        <v>31</v>
      </c>
      <c r="Z101" s="22"/>
      <c r="AA101" s="22" t="s">
        <v>24</v>
      </c>
      <c r="AB101" s="21" t="s">
        <v>23</v>
      </c>
      <c r="AC101" s="21" t="s">
        <v>66</v>
      </c>
      <c r="AD101" s="25" t="s">
        <v>32</v>
      </c>
      <c r="AE101" s="26" t="s">
        <v>33</v>
      </c>
      <c r="AF101" s="26" t="s">
        <v>34</v>
      </c>
      <c r="AG101" s="26" t="s">
        <v>35</v>
      </c>
      <c r="AH101" s="26" t="s">
        <v>6</v>
      </c>
      <c r="AI101" s="26" t="s">
        <v>36</v>
      </c>
      <c r="AJ101" s="26" t="s">
        <v>37</v>
      </c>
    </row>
    <row r="102" spans="1:36" x14ac:dyDescent="0.3">
      <c r="A102" s="75">
        <f>A101</f>
        <v>57</v>
      </c>
      <c r="B102" s="75">
        <f t="shared" ref="B102:V102" si="22">B101+A102</f>
        <v>141</v>
      </c>
      <c r="C102" s="75">
        <f t="shared" si="22"/>
        <v>235</v>
      </c>
      <c r="D102" s="75">
        <f t="shared" si="22"/>
        <v>273</v>
      </c>
      <c r="E102" s="75">
        <f t="shared" si="22"/>
        <v>298</v>
      </c>
      <c r="F102" s="75">
        <f t="shared" si="22"/>
        <v>387</v>
      </c>
      <c r="G102" s="75">
        <f t="shared" si="22"/>
        <v>508</v>
      </c>
      <c r="H102" s="75">
        <f t="shared" si="22"/>
        <v>539</v>
      </c>
      <c r="I102" s="75">
        <f t="shared" si="22"/>
        <v>578</v>
      </c>
      <c r="J102" s="75">
        <f t="shared" si="22"/>
        <v>651</v>
      </c>
      <c r="K102" s="75">
        <f t="shared" si="22"/>
        <v>748</v>
      </c>
      <c r="L102" s="75">
        <f t="shared" si="22"/>
        <v>802</v>
      </c>
      <c r="M102" s="75">
        <f t="shared" si="22"/>
        <v>875</v>
      </c>
      <c r="N102" s="75">
        <f t="shared" si="22"/>
        <v>935</v>
      </c>
      <c r="O102" s="75">
        <f t="shared" si="22"/>
        <v>967</v>
      </c>
      <c r="P102" s="75">
        <f t="shared" si="22"/>
        <v>1018</v>
      </c>
      <c r="Q102" s="75">
        <f t="shared" si="22"/>
        <v>1097</v>
      </c>
      <c r="R102" s="151"/>
      <c r="S102" s="75">
        <f>S101+Q102</f>
        <v>1137</v>
      </c>
      <c r="T102" s="75">
        <f t="shared" si="22"/>
        <v>1163</v>
      </c>
      <c r="U102" s="75">
        <f t="shared" si="22"/>
        <v>1163</v>
      </c>
      <c r="V102" s="75">
        <f t="shared" si="22"/>
        <v>1163</v>
      </c>
      <c r="W102" s="75"/>
      <c r="X102" s="24">
        <f>Q102</f>
        <v>1097</v>
      </c>
      <c r="Y102" s="24">
        <f>S101+T101+U101+V101</f>
        <v>66</v>
      </c>
      <c r="Z102" s="24"/>
      <c r="AA102" s="24">
        <v>25</v>
      </c>
      <c r="AB102" s="24">
        <v>121</v>
      </c>
      <c r="AC102" s="72">
        <v>60</v>
      </c>
      <c r="AD102" s="24">
        <v>7</v>
      </c>
      <c r="AE102" s="10">
        <v>3</v>
      </c>
      <c r="AF102" s="10">
        <v>1</v>
      </c>
      <c r="AG102" s="27">
        <f>X102</f>
        <v>1097</v>
      </c>
      <c r="AH102" s="28">
        <f>AG102/17</f>
        <v>64.529411764705884</v>
      </c>
      <c r="AI102" s="28">
        <f>Y102/4</f>
        <v>16.5</v>
      </c>
      <c r="AJ102" s="10">
        <f>W101</f>
        <v>18</v>
      </c>
    </row>
    <row r="104" spans="1:36" x14ac:dyDescent="0.3">
      <c r="AH104" s="4"/>
    </row>
    <row r="105" spans="1:36" x14ac:dyDescent="0.3">
      <c r="X105" s="70" t="s">
        <v>63</v>
      </c>
      <c r="Y105" s="70"/>
      <c r="AC105" s="79" t="s">
        <v>65</v>
      </c>
      <c r="AD105" s="80" t="s">
        <v>39</v>
      </c>
      <c r="AE105" s="79" t="s">
        <v>33</v>
      </c>
      <c r="AF105" s="79" t="s">
        <v>34</v>
      </c>
      <c r="AG105" s="79" t="s">
        <v>40</v>
      </c>
      <c r="AH105" s="79" t="s">
        <v>6</v>
      </c>
      <c r="AI105" s="79" t="s">
        <v>36</v>
      </c>
      <c r="AJ105" s="79" t="s">
        <v>37</v>
      </c>
    </row>
    <row r="106" spans="1:36" x14ac:dyDescent="0.3">
      <c r="X106" s="71" t="s">
        <v>64</v>
      </c>
      <c r="Y106" s="78">
        <f>(V14+V18+V22+V26+V30+V34+V38+V42+V46+V50+V54+V58+V102+V98+V94+V90+V86+V82+V78+V74+V70+V66+V62)/21</f>
        <v>1508.0952380952381</v>
      </c>
      <c r="AC106" s="81">
        <f>SUM(AC102,AC98,AC94,AC90,AC86,AC82,AC78,AC74,AC70,AC66,AC62,AC58,AC54,AC50,AC46,AC42,AC38,AC34,AC30,AC26,AC22,AC18,AC14)</f>
        <v>4270</v>
      </c>
      <c r="AD106" s="78">
        <f>(AD14+AD18+AD22+AD26+AD30+AD34+AD38+AD42+AD46+AD50+AD54+AD58+AD62+AD66+AD70+AD74+AD78+AD82+AD86+AD90+AD94+AD98+AD102)/21</f>
        <v>3.0476190476190474</v>
      </c>
      <c r="AE106" s="92">
        <f>SUM(AE102,AE98,AE94,AE90,AE86,AE82,AE78,AE74,AE70,AE66,AE62,AE58,AE54,AE50,AE46,AE42,AE38,AE34,AE30,AE26,AE22,AE18,AE14)</f>
        <v>57</v>
      </c>
      <c r="AF106" s="92">
        <f>SUM(AF102,AF98,AF94,AF90,AF86,AF82,AF78,AF74,AF70,AF66,AF62,AF58,AF54,AF50,AF46,AF42,AF38,AF34,AF30,AF26,AF22,AF18,AF14)</f>
        <v>78</v>
      </c>
      <c r="AG106" s="78">
        <f>(AG14+AG18+AG22+AG26+AG30+AG34+AG38+AG42+AG46+AG50+AG54+AG58+AG62+AG66+AG70+AG74+AG78+AG82+AG86+AG90+AG94+AG98+AG102)/21</f>
        <v>1388.5714285714287</v>
      </c>
      <c r="AH106" s="78">
        <f>(AH14+AH18+AH22+AH26+AH30+AH34+AH38+AH42+AH46+AH50+AH54+AH58+AH62+AH66+AH70+AH74+AH78+AH82+AH86+AH90+AH94+AH98+AH102)/21</f>
        <v>81.010737628384675</v>
      </c>
      <c r="AI106" s="78">
        <f>(AI14+AI18+AI22+AI26+AI30+AI34+AI38+AI42+AI46+AI50+AI54+AI58+AI62+AI66+AI70+AI74+AI78+AI82+AI86+AI90+AI94+AI98+AI102)/21</f>
        <v>29.976190476190474</v>
      </c>
      <c r="AJ106" s="78">
        <f>(AJ26+AJ30+AJ34+AJ38+AJ42+AJ46+AJ50+AJ54+AJ58+AJ62+AJ66+AJ70+AJ74+AJ78+AJ82+AJ86+AJ90+AJ94+AJ98+AJ102)/19</f>
        <v>18.94736842105263</v>
      </c>
    </row>
    <row r="107" spans="1:36" x14ac:dyDescent="0.3">
      <c r="AC107" s="29" t="s">
        <v>41</v>
      </c>
      <c r="AD107" s="29"/>
      <c r="AE107" s="29"/>
      <c r="AF107" s="30"/>
      <c r="AG107" s="30"/>
      <c r="AH107" s="30"/>
      <c r="AI107" s="29"/>
      <c r="AJ107" s="29"/>
    </row>
    <row r="108" spans="1:36" x14ac:dyDescent="0.3">
      <c r="AC108" s="4" t="s">
        <v>132</v>
      </c>
      <c r="AD108" s="29"/>
      <c r="AE108" s="29"/>
      <c r="AF108" s="29"/>
      <c r="AG108" s="29"/>
      <c r="AH108" s="29"/>
      <c r="AI108" s="29"/>
      <c r="AJ108" s="29"/>
    </row>
    <row r="109" spans="1:36" x14ac:dyDescent="0.3">
      <c r="AC109" s="4" t="s">
        <v>131</v>
      </c>
      <c r="AD109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J109"/>
  <sheetViews>
    <sheetView tabSelected="1" topLeftCell="A15" zoomScaleNormal="100" workbookViewId="0">
      <selection activeCell="AE19" sqref="AE19"/>
    </sheetView>
  </sheetViews>
  <sheetFormatPr defaultColWidth="9.109375" defaultRowHeight="13.8" x14ac:dyDescent="0.3"/>
  <cols>
    <col min="1" max="9" width="4" style="4" bestFit="1" customWidth="1"/>
    <col min="10" max="17" width="5" style="4" bestFit="1" customWidth="1"/>
    <col min="18" max="18" width="5" style="4" customWidth="1"/>
    <col min="19" max="22" width="5" style="4" bestFit="1" customWidth="1"/>
    <col min="23" max="23" width="4.44140625" style="4" bestFit="1" customWidth="1"/>
    <col min="24" max="24" width="7" style="4" bestFit="1" customWidth="1"/>
    <col min="25" max="25" width="7.21875" style="4" bestFit="1" customWidth="1"/>
    <col min="26" max="26" width="2.6640625" style="4" customWidth="1"/>
    <col min="27" max="27" width="4.21875" style="4" bestFit="1" customWidth="1"/>
    <col min="28" max="28" width="4.5546875" style="4" bestFit="1" customWidth="1"/>
    <col min="29" max="29" width="8.77734375" style="4" customWidth="1"/>
    <col min="30" max="30" width="8.88671875" style="4" bestFit="1" customWidth="1"/>
    <col min="31" max="31" width="4.8867187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32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AE106</f>
        <v>61</v>
      </c>
      <c r="H2" s="6"/>
      <c r="I2" s="6"/>
      <c r="J2" s="6" t="s">
        <v>1</v>
      </c>
      <c r="K2" s="6"/>
      <c r="L2" s="6"/>
      <c r="M2" s="6"/>
      <c r="N2" s="6"/>
      <c r="O2" s="6"/>
      <c r="P2" s="12">
        <v>105</v>
      </c>
      <c r="Q2" s="12"/>
      <c r="R2" s="12"/>
      <c r="S2" s="13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191</v>
      </c>
      <c r="H3" s="12"/>
      <c r="I3" s="12"/>
      <c r="J3" s="12" t="s">
        <v>3</v>
      </c>
      <c r="K3" s="12"/>
      <c r="L3" s="12"/>
      <c r="M3" s="12"/>
      <c r="N3" s="12"/>
      <c r="O3" s="12"/>
      <c r="P3" s="12" t="s">
        <v>97</v>
      </c>
      <c r="Q3" s="12"/>
      <c r="R3" s="12"/>
      <c r="S3" s="13"/>
      <c r="T3" s="69"/>
      <c r="U3" s="69" t="s">
        <v>115</v>
      </c>
      <c r="V3" s="9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9</v>
      </c>
      <c r="H4" s="12"/>
      <c r="I4" s="12"/>
      <c r="J4" s="12" t="s">
        <v>5</v>
      </c>
      <c r="K4" s="12"/>
      <c r="L4" s="12"/>
      <c r="M4" s="12"/>
      <c r="N4" s="12"/>
      <c r="O4" s="12"/>
      <c r="P4" s="15">
        <f>AI106</f>
        <v>29.05952380952381</v>
      </c>
      <c r="Q4" s="12"/>
      <c r="R4" s="12"/>
      <c r="S4" s="13"/>
      <c r="T4" s="9"/>
      <c r="U4" s="69" t="s">
        <v>116</v>
      </c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AH106</f>
        <v>78.718331777155299</v>
      </c>
      <c r="H5" s="12"/>
      <c r="I5" s="12"/>
      <c r="J5" s="12" t="s">
        <v>7</v>
      </c>
      <c r="K5" s="12"/>
      <c r="L5" s="12"/>
      <c r="M5" s="12"/>
      <c r="N5" s="12"/>
      <c r="O5" s="12"/>
      <c r="P5" s="12">
        <v>61</v>
      </c>
      <c r="Q5" s="12"/>
      <c r="R5" s="12"/>
      <c r="S5" s="13"/>
      <c r="T5" s="9"/>
      <c r="U5" s="69" t="s">
        <v>117</v>
      </c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1970</v>
      </c>
      <c r="H6" s="12"/>
      <c r="I6" s="12"/>
      <c r="J6" s="12" t="s">
        <v>9</v>
      </c>
      <c r="K6" s="12"/>
      <c r="L6" s="12"/>
      <c r="M6" s="12"/>
      <c r="N6" s="12"/>
      <c r="O6" s="12"/>
      <c r="P6" s="12">
        <v>0</v>
      </c>
      <c r="Q6" s="12"/>
      <c r="R6" s="12"/>
      <c r="S6" s="13"/>
      <c r="T6" s="9"/>
      <c r="U6" s="69" t="s">
        <v>118</v>
      </c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1022</v>
      </c>
      <c r="H7" s="12"/>
      <c r="I7" s="12"/>
      <c r="J7" s="12" t="s">
        <v>11</v>
      </c>
      <c r="K7" s="12"/>
      <c r="L7" s="12"/>
      <c r="M7" s="12"/>
      <c r="N7" s="12"/>
      <c r="O7" s="12"/>
      <c r="P7" s="171">
        <v>26.9</v>
      </c>
      <c r="Q7" s="12"/>
      <c r="R7" s="12"/>
      <c r="S7" s="13"/>
      <c r="T7" s="9"/>
      <c r="U7" s="69" t="s">
        <v>119</v>
      </c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Y106</f>
        <v>1467.3333333333333</v>
      </c>
      <c r="H8" s="12"/>
      <c r="I8" s="12"/>
      <c r="J8" s="12" t="s">
        <v>13</v>
      </c>
      <c r="K8" s="12"/>
      <c r="L8" s="12"/>
      <c r="M8" s="12"/>
      <c r="N8" s="12"/>
      <c r="O8" s="12"/>
      <c r="P8" s="35">
        <f>AF106</f>
        <v>66</v>
      </c>
      <c r="Q8" s="12"/>
      <c r="R8" s="12"/>
      <c r="S8" s="13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AC106</f>
        <v>3510</v>
      </c>
      <c r="H9" s="17"/>
      <c r="I9" s="17"/>
      <c r="J9" s="19"/>
      <c r="K9" s="19"/>
      <c r="L9" s="19"/>
      <c r="M9" s="19"/>
      <c r="N9" s="19"/>
      <c r="O9" s="19"/>
      <c r="P9" s="17"/>
      <c r="Q9" s="17"/>
      <c r="R9" s="17"/>
      <c r="S9" s="36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8">
        <f>AG14/18</f>
        <v>0</v>
      </c>
      <c r="AI14" s="28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'[1]2023'!$F$27</f>
        <v>65</v>
      </c>
      <c r="B17" s="75">
        <f>'[1]2023'!$F$79</f>
        <v>80</v>
      </c>
      <c r="C17" s="86">
        <v>154</v>
      </c>
      <c r="D17" s="75">
        <f>'[1]2023'!$F$185</f>
        <v>98</v>
      </c>
      <c r="E17" s="75">
        <f>'[1]2023'!$F$238</f>
        <v>33</v>
      </c>
      <c r="F17" s="75">
        <f>'[1]2023'!$F$291</f>
        <v>63</v>
      </c>
      <c r="G17" s="75">
        <f>'[1]2023'!$F$344</f>
        <v>89</v>
      </c>
      <c r="H17" s="75">
        <f>'[1]2023'!$F$397</f>
        <v>50</v>
      </c>
      <c r="I17" s="75">
        <f>'[1]2023'!$F$450</f>
        <v>43</v>
      </c>
      <c r="J17" s="75">
        <f>'[1]2023'!$F$503</f>
        <v>75</v>
      </c>
      <c r="K17" s="75">
        <f>'[1]2023'!$F$556</f>
        <v>71</v>
      </c>
      <c r="L17" s="75">
        <f>'[1]2023'!$F$609</f>
        <v>50</v>
      </c>
      <c r="M17" s="75">
        <f>'[1]2023'!$F$662</f>
        <v>93</v>
      </c>
      <c r="N17" s="75">
        <f>'[1]2023'!$F$715</f>
        <v>85</v>
      </c>
      <c r="O17" s="75">
        <f>'[1]2023'!$F$768</f>
        <v>68</v>
      </c>
      <c r="P17" s="75">
        <f>'[1]2023'!$F$821</f>
        <v>64</v>
      </c>
      <c r="Q17" s="75">
        <f>'[1]2023'!$F$874</f>
        <v>83</v>
      </c>
      <c r="R17" s="75">
        <f>'[1]2023'!$F$927</f>
        <v>53</v>
      </c>
      <c r="S17" s="75">
        <f>'[1]2023'!$F$980</f>
        <v>95</v>
      </c>
      <c r="T17" s="145">
        <f>'[1]2023'!$F$1033</f>
        <v>91</v>
      </c>
      <c r="U17" s="75">
        <f>'[1]2023'!$F$1086</f>
        <v>0</v>
      </c>
      <c r="V17" s="75">
        <f>'[1]2023'!$F$1139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65</v>
      </c>
      <c r="B18" s="75">
        <f t="shared" ref="B18:R18" si="1">B17+A18</f>
        <v>145</v>
      </c>
      <c r="C18" s="75">
        <f t="shared" si="1"/>
        <v>299</v>
      </c>
      <c r="D18" s="75">
        <f t="shared" si="1"/>
        <v>397</v>
      </c>
      <c r="E18" s="75">
        <f t="shared" si="1"/>
        <v>430</v>
      </c>
      <c r="F18" s="75">
        <f t="shared" si="1"/>
        <v>493</v>
      </c>
      <c r="G18" s="75">
        <f t="shared" si="1"/>
        <v>582</v>
      </c>
      <c r="H18" s="75">
        <f t="shared" si="1"/>
        <v>632</v>
      </c>
      <c r="I18" s="75">
        <f t="shared" si="1"/>
        <v>675</v>
      </c>
      <c r="J18" s="75">
        <f t="shared" si="1"/>
        <v>750</v>
      </c>
      <c r="K18" s="75">
        <f t="shared" si="1"/>
        <v>821</v>
      </c>
      <c r="L18" s="75">
        <f t="shared" si="1"/>
        <v>871</v>
      </c>
      <c r="M18" s="75">
        <f t="shared" si="1"/>
        <v>964</v>
      </c>
      <c r="N18" s="75">
        <f t="shared" si="1"/>
        <v>1049</v>
      </c>
      <c r="O18" s="75">
        <f t="shared" si="1"/>
        <v>1117</v>
      </c>
      <c r="P18" s="75">
        <f t="shared" si="1"/>
        <v>1181</v>
      </c>
      <c r="Q18" s="75">
        <f t="shared" si="1"/>
        <v>1264</v>
      </c>
      <c r="R18" s="75">
        <f t="shared" si="1"/>
        <v>1317</v>
      </c>
      <c r="S18" s="75">
        <f>S17+R18</f>
        <v>1412</v>
      </c>
      <c r="T18" s="75">
        <f>T17+S18</f>
        <v>1503</v>
      </c>
      <c r="U18" s="75">
        <f>U17+T18</f>
        <v>1503</v>
      </c>
      <c r="V18" s="75">
        <f>V17+U18</f>
        <v>1503</v>
      </c>
      <c r="W18" s="75"/>
      <c r="X18" s="24">
        <f>R18</f>
        <v>1317</v>
      </c>
      <c r="Y18" s="24">
        <f>S17+T17+U17+V17</f>
        <v>186</v>
      </c>
      <c r="Z18" s="24"/>
      <c r="AA18" s="24"/>
      <c r="AB18" s="24">
        <v>154</v>
      </c>
      <c r="AC18" s="72">
        <v>40</v>
      </c>
      <c r="AD18" s="24"/>
      <c r="AE18" s="10">
        <v>2</v>
      </c>
      <c r="AF18" s="10">
        <v>1</v>
      </c>
      <c r="AG18" s="27">
        <f>X18</f>
        <v>1317</v>
      </c>
      <c r="AH18" s="28">
        <f>AG18/18</f>
        <v>73.166666666666671</v>
      </c>
      <c r="AI18" s="28">
        <f>Y18/4</f>
        <v>46.5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'[1]2022'!$F$27</f>
        <v>61</v>
      </c>
      <c r="B21" s="86">
        <v>138</v>
      </c>
      <c r="C21" s="75">
        <f>'[1]2022'!$F$132</f>
        <v>82</v>
      </c>
      <c r="D21" s="75">
        <f>'[1]2022'!$F$185</f>
        <v>53</v>
      </c>
      <c r="E21" s="75">
        <f>'[1]2022'!$F$238</f>
        <v>41</v>
      </c>
      <c r="F21" s="75">
        <f>'[1]2022'!$F$291</f>
        <v>26</v>
      </c>
      <c r="G21" s="75">
        <f>'[1]2022'!$F$344</f>
        <v>83</v>
      </c>
      <c r="H21" s="75">
        <f>'[1]2022'!$F$397</f>
        <v>92</v>
      </c>
      <c r="I21" s="75">
        <f>'[1]2022'!$F$450</f>
        <v>60</v>
      </c>
      <c r="J21" s="75">
        <f>'[1]2022'!$F$503</f>
        <v>60</v>
      </c>
      <c r="K21" s="75">
        <f>'[1]2022'!$F$556</f>
        <v>63</v>
      </c>
      <c r="L21" s="75">
        <f>'[1]2022'!$F$609</f>
        <v>72</v>
      </c>
      <c r="M21" s="75">
        <f>'[1]2022'!$F$662</f>
        <v>48</v>
      </c>
      <c r="N21" s="75">
        <f>'[1]2022'!$F$715</f>
        <v>52</v>
      </c>
      <c r="O21" s="75">
        <f>'[1]2022'!$F$768</f>
        <v>54</v>
      </c>
      <c r="P21" s="75">
        <f>'[1]2022'!$F$821</f>
        <v>51</v>
      </c>
      <c r="Q21" s="75">
        <f>'[1]2022'!$F$874</f>
        <v>92</v>
      </c>
      <c r="R21" s="75">
        <f>'[1]2022'!$F$927</f>
        <v>39</v>
      </c>
      <c r="S21" s="75">
        <f>'[1]2022'!$F$980</f>
        <v>18</v>
      </c>
      <c r="T21" s="75">
        <f>'[1]2022'!$F$1033</f>
        <v>4</v>
      </c>
      <c r="U21" s="75">
        <f>'[1]2022'!$F$1086</f>
        <v>0</v>
      </c>
      <c r="V21" s="75">
        <f>'[1]2022'!$F$1139</f>
        <v>0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61</v>
      </c>
      <c r="B22" s="75">
        <f t="shared" ref="B22:R22" si="2">B21+A22</f>
        <v>199</v>
      </c>
      <c r="C22" s="75">
        <f t="shared" si="2"/>
        <v>281</v>
      </c>
      <c r="D22" s="75">
        <f t="shared" si="2"/>
        <v>334</v>
      </c>
      <c r="E22" s="75">
        <f t="shared" si="2"/>
        <v>375</v>
      </c>
      <c r="F22" s="75">
        <f t="shared" si="2"/>
        <v>401</v>
      </c>
      <c r="G22" s="75">
        <f t="shared" si="2"/>
        <v>484</v>
      </c>
      <c r="H22" s="75">
        <f t="shared" si="2"/>
        <v>576</v>
      </c>
      <c r="I22" s="75">
        <f t="shared" si="2"/>
        <v>636</v>
      </c>
      <c r="J22" s="75">
        <f t="shared" si="2"/>
        <v>696</v>
      </c>
      <c r="K22" s="75">
        <f t="shared" si="2"/>
        <v>759</v>
      </c>
      <c r="L22" s="75">
        <f t="shared" si="2"/>
        <v>831</v>
      </c>
      <c r="M22" s="75">
        <f t="shared" si="2"/>
        <v>879</v>
      </c>
      <c r="N22" s="75">
        <f t="shared" si="2"/>
        <v>931</v>
      </c>
      <c r="O22" s="75">
        <f t="shared" si="2"/>
        <v>985</v>
      </c>
      <c r="P22" s="75">
        <f t="shared" si="2"/>
        <v>1036</v>
      </c>
      <c r="Q22" s="75">
        <f t="shared" si="2"/>
        <v>1128</v>
      </c>
      <c r="R22" s="75">
        <f t="shared" si="2"/>
        <v>1167</v>
      </c>
      <c r="S22" s="75">
        <f>S21+R22</f>
        <v>1185</v>
      </c>
      <c r="T22" s="75">
        <f>T21+S22</f>
        <v>1189</v>
      </c>
      <c r="U22" s="75">
        <f>U21+T22</f>
        <v>1189</v>
      </c>
      <c r="V22" s="75">
        <f>V21+U22</f>
        <v>1189</v>
      </c>
      <c r="W22" s="75"/>
      <c r="X22" s="24">
        <f>R22</f>
        <v>1167</v>
      </c>
      <c r="Y22" s="24">
        <f>S21+T21+U21+V21</f>
        <v>22</v>
      </c>
      <c r="Z22" s="24"/>
      <c r="AA22" s="24">
        <v>26</v>
      </c>
      <c r="AB22" s="24">
        <v>138</v>
      </c>
      <c r="AC22" s="72">
        <v>20</v>
      </c>
      <c r="AD22" s="24">
        <v>8</v>
      </c>
      <c r="AE22" s="10">
        <v>1</v>
      </c>
      <c r="AF22" s="10">
        <v>1</v>
      </c>
      <c r="AG22" s="27">
        <f>X22</f>
        <v>1167</v>
      </c>
      <c r="AH22" s="28">
        <f>AG22/18</f>
        <v>64.833333333333329</v>
      </c>
      <c r="AI22" s="28">
        <f>Y22/4</f>
        <v>5.5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43</v>
      </c>
      <c r="B25" s="86">
        <v>122</v>
      </c>
      <c r="C25" s="75">
        <v>45</v>
      </c>
      <c r="D25" s="75">
        <v>58</v>
      </c>
      <c r="E25" s="167">
        <v>108</v>
      </c>
      <c r="F25" s="86">
        <v>102</v>
      </c>
      <c r="G25" s="75">
        <f>'[1]2021'!$F$344</f>
        <v>60</v>
      </c>
      <c r="H25" s="75">
        <f>'[1]2021'!$F$397</f>
        <v>54</v>
      </c>
      <c r="I25" s="75">
        <f>'[1]2021'!$F$450</f>
        <v>49</v>
      </c>
      <c r="J25" s="75">
        <f>'[1]2021'!$F$503</f>
        <v>29</v>
      </c>
      <c r="K25" s="75">
        <f>'[1]2021'!$F$556</f>
        <v>41</v>
      </c>
      <c r="L25" s="75">
        <f>'[1]2021'!$F$609</f>
        <v>58</v>
      </c>
      <c r="M25" s="75">
        <f>'[1]2021'!$F$662</f>
        <v>20</v>
      </c>
      <c r="N25" s="75">
        <f>'[1]2021'!$F$715</f>
        <v>48</v>
      </c>
      <c r="O25" s="75">
        <f>'[1]2021'!$F$768</f>
        <v>34</v>
      </c>
      <c r="P25" s="75">
        <f>'[1]2021'!$F$821</f>
        <v>48</v>
      </c>
      <c r="Q25" s="75">
        <f>'[1]2021'!$F$874</f>
        <v>9</v>
      </c>
      <c r="R25" s="75">
        <f>'[1]2021'!$F$927</f>
        <v>36</v>
      </c>
      <c r="S25" s="75">
        <f>'[1]2021'!$F$980</f>
        <v>22</v>
      </c>
      <c r="T25" s="75">
        <f>'[1]2021'!$F$1033</f>
        <v>20</v>
      </c>
      <c r="U25" s="75">
        <f>'[1]2021'!$F$1086</f>
        <v>21</v>
      </c>
      <c r="V25" s="75">
        <f>'[1]2021'!$F$1139</f>
        <v>0</v>
      </c>
      <c r="W25" s="37">
        <f>'[1]2021'!$F$1195</f>
        <v>21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43</v>
      </c>
      <c r="B26" s="75">
        <f t="shared" ref="B26:R26" si="3">B25+A26</f>
        <v>165</v>
      </c>
      <c r="C26" s="75">
        <f t="shared" si="3"/>
        <v>210</v>
      </c>
      <c r="D26" s="75">
        <f t="shared" si="3"/>
        <v>268</v>
      </c>
      <c r="E26" s="75">
        <f t="shared" si="3"/>
        <v>376</v>
      </c>
      <c r="F26" s="75">
        <f t="shared" si="3"/>
        <v>478</v>
      </c>
      <c r="G26" s="75">
        <f t="shared" si="3"/>
        <v>538</v>
      </c>
      <c r="H26" s="75">
        <f t="shared" si="3"/>
        <v>592</v>
      </c>
      <c r="I26" s="75">
        <f t="shared" si="3"/>
        <v>641</v>
      </c>
      <c r="J26" s="75">
        <f t="shared" si="3"/>
        <v>670</v>
      </c>
      <c r="K26" s="75">
        <f t="shared" si="3"/>
        <v>711</v>
      </c>
      <c r="L26" s="75">
        <f t="shared" si="3"/>
        <v>769</v>
      </c>
      <c r="M26" s="75">
        <f t="shared" si="3"/>
        <v>789</v>
      </c>
      <c r="N26" s="75">
        <f t="shared" si="3"/>
        <v>837</v>
      </c>
      <c r="O26" s="75">
        <f t="shared" si="3"/>
        <v>871</v>
      </c>
      <c r="P26" s="75">
        <f t="shared" si="3"/>
        <v>919</v>
      </c>
      <c r="Q26" s="75">
        <f t="shared" si="3"/>
        <v>928</v>
      </c>
      <c r="R26" s="75">
        <f t="shared" si="3"/>
        <v>964</v>
      </c>
      <c r="S26" s="75">
        <f>S25+R26</f>
        <v>986</v>
      </c>
      <c r="T26" s="75">
        <f>T25+S26</f>
        <v>1006</v>
      </c>
      <c r="U26" s="75">
        <f>U25+T26</f>
        <v>1027</v>
      </c>
      <c r="V26" s="75">
        <f>V25+U26</f>
        <v>1027</v>
      </c>
      <c r="W26" s="75"/>
      <c r="X26" s="24">
        <f>R26</f>
        <v>964</v>
      </c>
      <c r="Y26" s="24">
        <f>S25+T25+U25+V25</f>
        <v>63</v>
      </c>
      <c r="Z26" s="24"/>
      <c r="AA26" s="24">
        <v>9</v>
      </c>
      <c r="AB26" s="24">
        <v>122</v>
      </c>
      <c r="AC26" s="72">
        <v>40</v>
      </c>
      <c r="AD26" s="24">
        <v>10</v>
      </c>
      <c r="AE26" s="10">
        <v>2</v>
      </c>
      <c r="AF26" s="10">
        <v>3</v>
      </c>
      <c r="AG26" s="27">
        <f>X26</f>
        <v>964</v>
      </c>
      <c r="AH26" s="28">
        <f>AG26/18</f>
        <v>53.555555555555557</v>
      </c>
      <c r="AI26" s="28">
        <f>Y26/4</f>
        <v>15.75</v>
      </c>
      <c r="AJ26" s="10">
        <f>W25</f>
        <v>21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86">
        <v>130</v>
      </c>
      <c r="B29" s="75">
        <v>102</v>
      </c>
      <c r="C29" s="75">
        <v>52</v>
      </c>
      <c r="D29" s="75">
        <v>91</v>
      </c>
      <c r="E29" s="75">
        <v>44</v>
      </c>
      <c r="F29" s="75">
        <v>83</v>
      </c>
      <c r="G29" s="75">
        <v>47</v>
      </c>
      <c r="H29" s="86">
        <v>119</v>
      </c>
      <c r="I29" s="86">
        <v>120</v>
      </c>
      <c r="J29" s="75">
        <v>63</v>
      </c>
      <c r="K29" s="75">
        <v>63</v>
      </c>
      <c r="L29" s="75">
        <v>35</v>
      </c>
      <c r="M29" s="75">
        <v>98</v>
      </c>
      <c r="N29" s="75">
        <v>101</v>
      </c>
      <c r="O29" s="75">
        <v>103</v>
      </c>
      <c r="P29" s="75">
        <v>55</v>
      </c>
      <c r="Q29" s="75">
        <v>80</v>
      </c>
      <c r="R29" s="151"/>
      <c r="S29" s="86">
        <v>73</v>
      </c>
      <c r="T29" s="75">
        <v>15</v>
      </c>
      <c r="U29" s="75">
        <v>26</v>
      </c>
      <c r="V29" s="75">
        <v>0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130</v>
      </c>
      <c r="B30" s="75">
        <f t="shared" ref="B30:Q30" si="4">B29+A30</f>
        <v>232</v>
      </c>
      <c r="C30" s="75">
        <f t="shared" si="4"/>
        <v>284</v>
      </c>
      <c r="D30" s="75">
        <f t="shared" si="4"/>
        <v>375</v>
      </c>
      <c r="E30" s="75">
        <f t="shared" si="4"/>
        <v>419</v>
      </c>
      <c r="F30" s="75">
        <f t="shared" si="4"/>
        <v>502</v>
      </c>
      <c r="G30" s="75">
        <f t="shared" si="4"/>
        <v>549</v>
      </c>
      <c r="H30" s="75">
        <f t="shared" si="4"/>
        <v>668</v>
      </c>
      <c r="I30" s="75">
        <f t="shared" si="4"/>
        <v>788</v>
      </c>
      <c r="J30" s="75">
        <f t="shared" si="4"/>
        <v>851</v>
      </c>
      <c r="K30" s="75">
        <f t="shared" si="4"/>
        <v>914</v>
      </c>
      <c r="L30" s="75">
        <f t="shared" si="4"/>
        <v>949</v>
      </c>
      <c r="M30" s="75">
        <f t="shared" si="4"/>
        <v>1047</v>
      </c>
      <c r="N30" s="75">
        <f t="shared" si="4"/>
        <v>1148</v>
      </c>
      <c r="O30" s="75">
        <f t="shared" si="4"/>
        <v>1251</v>
      </c>
      <c r="P30" s="75">
        <f t="shared" si="4"/>
        <v>1306</v>
      </c>
      <c r="Q30" s="75">
        <f t="shared" si="4"/>
        <v>1386</v>
      </c>
      <c r="R30" s="151"/>
      <c r="S30" s="75">
        <f>S29+Q30</f>
        <v>1459</v>
      </c>
      <c r="T30" s="75">
        <f>T29+S30</f>
        <v>1474</v>
      </c>
      <c r="U30" s="75">
        <f>U29+T30</f>
        <v>1500</v>
      </c>
      <c r="V30" s="75">
        <f>V29+U30</f>
        <v>1500</v>
      </c>
      <c r="W30" s="75"/>
      <c r="X30" s="24">
        <f>Q30</f>
        <v>1386</v>
      </c>
      <c r="Y30" s="24">
        <f>S29+T29+U29+V29</f>
        <v>114</v>
      </c>
      <c r="Z30" s="24"/>
      <c r="AA30" s="24">
        <v>35</v>
      </c>
      <c r="AB30" s="24">
        <v>130</v>
      </c>
      <c r="AC30" s="72">
        <v>200</v>
      </c>
      <c r="AD30" s="24">
        <v>3</v>
      </c>
      <c r="AE30" s="10">
        <v>4</v>
      </c>
      <c r="AF30" s="10">
        <v>6</v>
      </c>
      <c r="AG30" s="27">
        <f>X30</f>
        <v>1386</v>
      </c>
      <c r="AH30" s="28">
        <f>AG30/17</f>
        <v>81.529411764705884</v>
      </c>
      <c r="AI30" s="28">
        <f>Y30/4</f>
        <v>28.5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86">
        <v>143</v>
      </c>
      <c r="B33" s="75">
        <v>63</v>
      </c>
      <c r="C33" s="75">
        <v>55</v>
      </c>
      <c r="D33" s="75">
        <v>61</v>
      </c>
      <c r="E33" s="86">
        <v>117</v>
      </c>
      <c r="F33" s="75">
        <v>61</v>
      </c>
      <c r="G33" s="75">
        <v>112</v>
      </c>
      <c r="H33" s="75">
        <v>68</v>
      </c>
      <c r="I33" s="75">
        <v>48</v>
      </c>
      <c r="J33" s="86">
        <v>176</v>
      </c>
      <c r="K33" s="86">
        <v>115</v>
      </c>
      <c r="L33" s="86">
        <v>93</v>
      </c>
      <c r="M33" s="75">
        <v>87</v>
      </c>
      <c r="N33" s="75">
        <v>79</v>
      </c>
      <c r="O33" s="75">
        <v>65</v>
      </c>
      <c r="P33" s="75">
        <v>76</v>
      </c>
      <c r="Q33" s="86">
        <v>149</v>
      </c>
      <c r="R33" s="86"/>
      <c r="S33" s="86">
        <v>80</v>
      </c>
      <c r="T33" s="75">
        <v>59</v>
      </c>
      <c r="U33" s="75">
        <v>49</v>
      </c>
      <c r="V33" s="86">
        <v>32</v>
      </c>
      <c r="W33" s="75">
        <v>37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143</v>
      </c>
      <c r="B34" s="75">
        <f t="shared" ref="B34:Q34" si="5">B33+A34</f>
        <v>206</v>
      </c>
      <c r="C34" s="75">
        <f t="shared" si="5"/>
        <v>261</v>
      </c>
      <c r="D34" s="75">
        <f t="shared" si="5"/>
        <v>322</v>
      </c>
      <c r="E34" s="75">
        <f t="shared" si="5"/>
        <v>439</v>
      </c>
      <c r="F34" s="75">
        <f t="shared" si="5"/>
        <v>500</v>
      </c>
      <c r="G34" s="75">
        <f t="shared" si="5"/>
        <v>612</v>
      </c>
      <c r="H34" s="75">
        <f t="shared" si="5"/>
        <v>680</v>
      </c>
      <c r="I34" s="75">
        <f t="shared" si="5"/>
        <v>728</v>
      </c>
      <c r="J34" s="75">
        <f t="shared" si="5"/>
        <v>904</v>
      </c>
      <c r="K34" s="75">
        <f t="shared" si="5"/>
        <v>1019</v>
      </c>
      <c r="L34" s="75">
        <f t="shared" si="5"/>
        <v>1112</v>
      </c>
      <c r="M34" s="75">
        <f t="shared" si="5"/>
        <v>1199</v>
      </c>
      <c r="N34" s="75">
        <f t="shared" si="5"/>
        <v>1278</v>
      </c>
      <c r="O34" s="75">
        <f t="shared" si="5"/>
        <v>1343</v>
      </c>
      <c r="P34" s="75">
        <f t="shared" si="5"/>
        <v>1419</v>
      </c>
      <c r="Q34" s="75">
        <f t="shared" si="5"/>
        <v>1568</v>
      </c>
      <c r="R34" s="151"/>
      <c r="S34" s="75">
        <f>S33+Q34</f>
        <v>1648</v>
      </c>
      <c r="T34" s="75">
        <f>T33+S34</f>
        <v>1707</v>
      </c>
      <c r="U34" s="75">
        <f>U33+T34</f>
        <v>1756</v>
      </c>
      <c r="V34" s="75">
        <f>V33+U34</f>
        <v>1788</v>
      </c>
      <c r="W34" s="75"/>
      <c r="X34" s="24">
        <f>Q34</f>
        <v>1568</v>
      </c>
      <c r="Y34" s="24">
        <f>S33+T33+U33+V33</f>
        <v>220</v>
      </c>
      <c r="Z34" s="24"/>
      <c r="AA34" s="24">
        <v>48</v>
      </c>
      <c r="AB34" s="24">
        <v>176</v>
      </c>
      <c r="AC34" s="72">
        <v>610</v>
      </c>
      <c r="AD34" s="24">
        <v>1</v>
      </c>
      <c r="AE34" s="10">
        <v>8</v>
      </c>
      <c r="AF34" s="10">
        <v>6</v>
      </c>
      <c r="AG34" s="27">
        <f>X34</f>
        <v>1568</v>
      </c>
      <c r="AH34" s="28">
        <f>AG34/17</f>
        <v>92.235294117647058</v>
      </c>
      <c r="AI34" s="28">
        <f>Y34/4</f>
        <v>55</v>
      </c>
      <c r="AJ34" s="10">
        <f>W33</f>
        <v>37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41</v>
      </c>
      <c r="B37" s="75">
        <v>53</v>
      </c>
      <c r="C37" s="75">
        <v>49</v>
      </c>
      <c r="D37" s="75">
        <v>57</v>
      </c>
      <c r="E37" s="75">
        <v>17</v>
      </c>
      <c r="F37" s="75">
        <v>59</v>
      </c>
      <c r="G37" s="75">
        <v>67</v>
      </c>
      <c r="H37" s="75">
        <v>83</v>
      </c>
      <c r="I37" s="75">
        <v>31</v>
      </c>
      <c r="J37" s="75">
        <v>60</v>
      </c>
      <c r="K37" s="75">
        <v>34</v>
      </c>
      <c r="L37" s="75">
        <v>77</v>
      </c>
      <c r="M37" s="75">
        <v>22</v>
      </c>
      <c r="N37" s="75">
        <v>68</v>
      </c>
      <c r="O37" s="75">
        <v>32</v>
      </c>
      <c r="P37" s="75">
        <v>78</v>
      </c>
      <c r="Q37" s="75">
        <v>70</v>
      </c>
      <c r="R37" s="151"/>
      <c r="S37" s="75">
        <v>40</v>
      </c>
      <c r="T37" s="75">
        <v>58</v>
      </c>
      <c r="U37" s="75">
        <v>45</v>
      </c>
      <c r="V37" s="75">
        <v>16</v>
      </c>
      <c r="W37" s="147">
        <v>9.5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41</v>
      </c>
      <c r="B38" s="75">
        <f t="shared" ref="B38:Q38" si="6">B37+A38</f>
        <v>94</v>
      </c>
      <c r="C38" s="75">
        <f t="shared" si="6"/>
        <v>143</v>
      </c>
      <c r="D38" s="75">
        <f t="shared" si="6"/>
        <v>200</v>
      </c>
      <c r="E38" s="75">
        <f t="shared" si="6"/>
        <v>217</v>
      </c>
      <c r="F38" s="75">
        <f t="shared" si="6"/>
        <v>276</v>
      </c>
      <c r="G38" s="75">
        <f t="shared" si="6"/>
        <v>343</v>
      </c>
      <c r="H38" s="75">
        <f t="shared" si="6"/>
        <v>426</v>
      </c>
      <c r="I38" s="75">
        <f t="shared" si="6"/>
        <v>457</v>
      </c>
      <c r="J38" s="75">
        <f t="shared" si="6"/>
        <v>517</v>
      </c>
      <c r="K38" s="75">
        <f t="shared" si="6"/>
        <v>551</v>
      </c>
      <c r="L38" s="75">
        <f t="shared" si="6"/>
        <v>628</v>
      </c>
      <c r="M38" s="75">
        <f t="shared" si="6"/>
        <v>650</v>
      </c>
      <c r="N38" s="75">
        <f t="shared" si="6"/>
        <v>718</v>
      </c>
      <c r="O38" s="75">
        <f t="shared" si="6"/>
        <v>750</v>
      </c>
      <c r="P38" s="75">
        <f t="shared" si="6"/>
        <v>828</v>
      </c>
      <c r="Q38" s="75">
        <f t="shared" si="6"/>
        <v>898</v>
      </c>
      <c r="R38" s="151"/>
      <c r="S38" s="75">
        <f>S37+Q38</f>
        <v>938</v>
      </c>
      <c r="T38" s="75">
        <f>T37+S38</f>
        <v>996</v>
      </c>
      <c r="U38" s="75">
        <f>U37+T38</f>
        <v>1041</v>
      </c>
      <c r="V38" s="75">
        <f>V37+U38</f>
        <v>1057</v>
      </c>
      <c r="W38" s="75"/>
      <c r="X38" s="24">
        <f>Q38</f>
        <v>898</v>
      </c>
      <c r="Y38" s="24">
        <f>S37+T37+U37+V37</f>
        <v>159</v>
      </c>
      <c r="Z38" s="24"/>
      <c r="AA38" s="24">
        <v>17</v>
      </c>
      <c r="AB38" s="24">
        <v>83</v>
      </c>
      <c r="AC38" s="72">
        <v>0</v>
      </c>
      <c r="AD38" s="24">
        <v>9</v>
      </c>
      <c r="AE38" s="10">
        <v>0</v>
      </c>
      <c r="AF38" s="10">
        <v>0</v>
      </c>
      <c r="AG38" s="27">
        <f>X38</f>
        <v>898</v>
      </c>
      <c r="AH38" s="28">
        <f>AG38/17</f>
        <v>52.823529411764703</v>
      </c>
      <c r="AI38" s="28">
        <f>Y38/4</f>
        <v>39.75</v>
      </c>
      <c r="AJ38" s="10">
        <f>W37</f>
        <v>9.5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83</v>
      </c>
      <c r="B41" s="75">
        <v>40</v>
      </c>
      <c r="C41" s="75">
        <v>83</v>
      </c>
      <c r="D41" s="75">
        <v>85</v>
      </c>
      <c r="E41" s="86">
        <v>127</v>
      </c>
      <c r="F41" s="75">
        <v>51</v>
      </c>
      <c r="G41" s="75">
        <v>59</v>
      </c>
      <c r="H41" s="75">
        <v>104</v>
      </c>
      <c r="I41" s="75">
        <v>97</v>
      </c>
      <c r="J41" s="75">
        <v>48</v>
      </c>
      <c r="K41" s="75">
        <v>81</v>
      </c>
      <c r="L41" s="75">
        <v>43</v>
      </c>
      <c r="M41" s="75">
        <v>82</v>
      </c>
      <c r="N41" s="75">
        <v>89</v>
      </c>
      <c r="O41" s="75">
        <v>47</v>
      </c>
      <c r="P41" s="75">
        <v>44</v>
      </c>
      <c r="Q41" s="75">
        <v>35</v>
      </c>
      <c r="R41" s="151"/>
      <c r="S41" s="75">
        <v>6</v>
      </c>
      <c r="T41" s="75">
        <v>42</v>
      </c>
      <c r="U41" s="86">
        <v>64</v>
      </c>
      <c r="V41" s="75">
        <v>13</v>
      </c>
      <c r="W41" s="75">
        <v>7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83</v>
      </c>
      <c r="B42" s="75">
        <f t="shared" ref="B42:Q42" si="7">B41+A42</f>
        <v>123</v>
      </c>
      <c r="C42" s="75">
        <f t="shared" si="7"/>
        <v>206</v>
      </c>
      <c r="D42" s="75">
        <f t="shared" si="7"/>
        <v>291</v>
      </c>
      <c r="E42" s="75">
        <f t="shared" si="7"/>
        <v>418</v>
      </c>
      <c r="F42" s="75">
        <f t="shared" si="7"/>
        <v>469</v>
      </c>
      <c r="G42" s="75">
        <f t="shared" si="7"/>
        <v>528</v>
      </c>
      <c r="H42" s="75">
        <f t="shared" si="7"/>
        <v>632</v>
      </c>
      <c r="I42" s="75">
        <f t="shared" si="7"/>
        <v>729</v>
      </c>
      <c r="J42" s="75">
        <f t="shared" si="7"/>
        <v>777</v>
      </c>
      <c r="K42" s="75">
        <f t="shared" si="7"/>
        <v>858</v>
      </c>
      <c r="L42" s="75">
        <f t="shared" si="7"/>
        <v>901</v>
      </c>
      <c r="M42" s="75">
        <f t="shared" si="7"/>
        <v>983</v>
      </c>
      <c r="N42" s="75">
        <f t="shared" si="7"/>
        <v>1072</v>
      </c>
      <c r="O42" s="75">
        <f t="shared" si="7"/>
        <v>1119</v>
      </c>
      <c r="P42" s="75">
        <f t="shared" si="7"/>
        <v>1163</v>
      </c>
      <c r="Q42" s="75">
        <f t="shared" si="7"/>
        <v>1198</v>
      </c>
      <c r="R42" s="151"/>
      <c r="S42" s="75">
        <f>S41+Q42</f>
        <v>1204</v>
      </c>
      <c r="T42" s="75">
        <f>T41+S42</f>
        <v>1246</v>
      </c>
      <c r="U42" s="75">
        <f>U41+T42</f>
        <v>1310</v>
      </c>
      <c r="V42" s="75">
        <f>V41+U42</f>
        <v>1323</v>
      </c>
      <c r="W42" s="75"/>
      <c r="X42" s="24">
        <f>Q42</f>
        <v>1198</v>
      </c>
      <c r="Y42" s="24">
        <f>S41+T41+U41+V41</f>
        <v>125</v>
      </c>
      <c r="Z42" s="24"/>
      <c r="AA42" s="24">
        <v>35</v>
      </c>
      <c r="AB42" s="24">
        <v>127</v>
      </c>
      <c r="AC42" s="72">
        <v>40</v>
      </c>
      <c r="AD42" s="24">
        <v>4</v>
      </c>
      <c r="AE42" s="10">
        <v>2</v>
      </c>
      <c r="AF42" s="10">
        <v>2</v>
      </c>
      <c r="AG42" s="27">
        <f>X42</f>
        <v>1198</v>
      </c>
      <c r="AH42" s="28">
        <f>AG42/17</f>
        <v>70.470588235294116</v>
      </c>
      <c r="AI42" s="28">
        <f>Y42/4</f>
        <v>31.25</v>
      </c>
      <c r="AJ42" s="10">
        <f>W41</f>
        <v>7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101</v>
      </c>
      <c r="B45" s="75">
        <v>62</v>
      </c>
      <c r="C45" s="75">
        <v>53</v>
      </c>
      <c r="D45" s="75">
        <v>16</v>
      </c>
      <c r="E45" s="75">
        <v>38</v>
      </c>
      <c r="F45" s="75">
        <v>65</v>
      </c>
      <c r="G45" s="75">
        <v>38</v>
      </c>
      <c r="H45" s="75">
        <v>68</v>
      </c>
      <c r="I45" s="75">
        <v>41</v>
      </c>
      <c r="J45" s="75">
        <v>65</v>
      </c>
      <c r="K45" s="75">
        <v>48</v>
      </c>
      <c r="L45" s="75">
        <v>38</v>
      </c>
      <c r="M45" s="75">
        <v>73</v>
      </c>
      <c r="N45" s="75">
        <v>44</v>
      </c>
      <c r="O45" s="75">
        <v>65</v>
      </c>
      <c r="P45" s="75">
        <v>57</v>
      </c>
      <c r="Q45" s="75">
        <v>54</v>
      </c>
      <c r="R45" s="151"/>
      <c r="S45" s="75">
        <v>6</v>
      </c>
      <c r="T45" s="75">
        <v>54</v>
      </c>
      <c r="U45" s="75">
        <v>28</v>
      </c>
      <c r="V45" s="75">
        <v>8</v>
      </c>
      <c r="W45" s="75">
        <v>0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101</v>
      </c>
      <c r="B46" s="75">
        <f t="shared" ref="B46:Q46" si="8">B45+A46</f>
        <v>163</v>
      </c>
      <c r="C46" s="75">
        <f t="shared" si="8"/>
        <v>216</v>
      </c>
      <c r="D46" s="75">
        <f t="shared" si="8"/>
        <v>232</v>
      </c>
      <c r="E46" s="75">
        <f t="shared" si="8"/>
        <v>270</v>
      </c>
      <c r="F46" s="75">
        <f t="shared" si="8"/>
        <v>335</v>
      </c>
      <c r="G46" s="75">
        <f t="shared" si="8"/>
        <v>373</v>
      </c>
      <c r="H46" s="75">
        <f t="shared" si="8"/>
        <v>441</v>
      </c>
      <c r="I46" s="75">
        <f t="shared" si="8"/>
        <v>482</v>
      </c>
      <c r="J46" s="75">
        <f t="shared" si="8"/>
        <v>547</v>
      </c>
      <c r="K46" s="75">
        <f t="shared" si="8"/>
        <v>595</v>
      </c>
      <c r="L46" s="75">
        <f t="shared" si="8"/>
        <v>633</v>
      </c>
      <c r="M46" s="75">
        <f t="shared" si="8"/>
        <v>706</v>
      </c>
      <c r="N46" s="75">
        <f t="shared" si="8"/>
        <v>750</v>
      </c>
      <c r="O46" s="75">
        <f t="shared" si="8"/>
        <v>815</v>
      </c>
      <c r="P46" s="75">
        <f t="shared" si="8"/>
        <v>872</v>
      </c>
      <c r="Q46" s="75">
        <f t="shared" si="8"/>
        <v>926</v>
      </c>
      <c r="R46" s="151"/>
      <c r="S46" s="75">
        <f>S45+Q46</f>
        <v>932</v>
      </c>
      <c r="T46" s="75">
        <f>T45+S46</f>
        <v>986</v>
      </c>
      <c r="U46" s="75">
        <f>U45+T46</f>
        <v>1014</v>
      </c>
      <c r="V46" s="75">
        <f>V45+U46</f>
        <v>1022</v>
      </c>
      <c r="W46" s="75"/>
      <c r="X46" s="24">
        <f>Q46</f>
        <v>926</v>
      </c>
      <c r="Y46" s="24">
        <f>S45+T45+U45+V45</f>
        <v>96</v>
      </c>
      <c r="Z46" s="24"/>
      <c r="AA46" s="24">
        <v>16</v>
      </c>
      <c r="AB46" s="24">
        <v>101</v>
      </c>
      <c r="AC46" s="72">
        <v>0</v>
      </c>
      <c r="AD46" s="24">
        <v>10</v>
      </c>
      <c r="AE46" s="10">
        <v>0</v>
      </c>
      <c r="AF46" s="10">
        <v>1</v>
      </c>
      <c r="AG46" s="27">
        <f>X46</f>
        <v>926</v>
      </c>
      <c r="AH46" s="28">
        <f>AG46/17</f>
        <v>54.470588235294116</v>
      </c>
      <c r="AI46" s="28">
        <f>Y46/4</f>
        <v>24</v>
      </c>
      <c r="AJ46" s="10">
        <f>W45</f>
        <v>0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75">
        <v>53</v>
      </c>
      <c r="B49" s="75">
        <v>92</v>
      </c>
      <c r="C49" s="86">
        <v>159</v>
      </c>
      <c r="D49" s="75">
        <v>47</v>
      </c>
      <c r="E49" s="75">
        <v>57</v>
      </c>
      <c r="F49" s="75">
        <v>110</v>
      </c>
      <c r="G49" s="75">
        <v>27</v>
      </c>
      <c r="H49" s="75">
        <v>61</v>
      </c>
      <c r="I49" s="75">
        <v>95</v>
      </c>
      <c r="J49" s="75">
        <v>105</v>
      </c>
      <c r="K49" s="75">
        <v>81</v>
      </c>
      <c r="L49" s="75">
        <v>79</v>
      </c>
      <c r="M49" s="75">
        <v>81</v>
      </c>
      <c r="N49" s="75">
        <v>57</v>
      </c>
      <c r="O49" s="75">
        <v>79</v>
      </c>
      <c r="P49" s="75">
        <v>50</v>
      </c>
      <c r="Q49" s="75">
        <v>81</v>
      </c>
      <c r="R49" s="151"/>
      <c r="S49" s="75">
        <v>10</v>
      </c>
      <c r="T49" s="75">
        <v>31</v>
      </c>
      <c r="U49" s="75">
        <v>26</v>
      </c>
      <c r="V49" s="75">
        <v>2</v>
      </c>
      <c r="W49" s="75">
        <v>6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53</v>
      </c>
      <c r="B50" s="75">
        <f t="shared" ref="B50:Q50" si="9">B49+A50</f>
        <v>145</v>
      </c>
      <c r="C50" s="75">
        <f t="shared" si="9"/>
        <v>304</v>
      </c>
      <c r="D50" s="75">
        <f t="shared" si="9"/>
        <v>351</v>
      </c>
      <c r="E50" s="75">
        <f t="shared" si="9"/>
        <v>408</v>
      </c>
      <c r="F50" s="75">
        <f t="shared" si="9"/>
        <v>518</v>
      </c>
      <c r="G50" s="75">
        <f t="shared" si="9"/>
        <v>545</v>
      </c>
      <c r="H50" s="75">
        <f t="shared" si="9"/>
        <v>606</v>
      </c>
      <c r="I50" s="75">
        <f t="shared" si="9"/>
        <v>701</v>
      </c>
      <c r="J50" s="75">
        <f t="shared" si="9"/>
        <v>806</v>
      </c>
      <c r="K50" s="75">
        <f t="shared" si="9"/>
        <v>887</v>
      </c>
      <c r="L50" s="75">
        <f t="shared" si="9"/>
        <v>966</v>
      </c>
      <c r="M50" s="75">
        <f t="shared" si="9"/>
        <v>1047</v>
      </c>
      <c r="N50" s="75">
        <f t="shared" si="9"/>
        <v>1104</v>
      </c>
      <c r="O50" s="75">
        <f t="shared" si="9"/>
        <v>1183</v>
      </c>
      <c r="P50" s="75">
        <f t="shared" si="9"/>
        <v>1233</v>
      </c>
      <c r="Q50" s="75">
        <f t="shared" si="9"/>
        <v>1314</v>
      </c>
      <c r="R50" s="151"/>
      <c r="S50" s="75">
        <f>S49+Q50</f>
        <v>1324</v>
      </c>
      <c r="T50" s="75">
        <f>T49+S50</f>
        <v>1355</v>
      </c>
      <c r="U50" s="75">
        <f>U49+T50</f>
        <v>1381</v>
      </c>
      <c r="V50" s="75">
        <f>V49+U50</f>
        <v>1383</v>
      </c>
      <c r="W50" s="75"/>
      <c r="X50" s="24">
        <f>Q50</f>
        <v>1314</v>
      </c>
      <c r="Y50" s="24">
        <f>S49+T49+U49+V49</f>
        <v>69</v>
      </c>
      <c r="Z50" s="24"/>
      <c r="AA50" s="24">
        <v>27</v>
      </c>
      <c r="AB50" s="24">
        <v>159</v>
      </c>
      <c r="AC50" s="72">
        <v>20</v>
      </c>
      <c r="AD50" s="24">
        <v>4</v>
      </c>
      <c r="AE50" s="10">
        <v>1</v>
      </c>
      <c r="AF50" s="10">
        <v>3</v>
      </c>
      <c r="AG50" s="27">
        <f>X50</f>
        <v>1314</v>
      </c>
      <c r="AH50" s="28">
        <f>AG50/17</f>
        <v>77.294117647058826</v>
      </c>
      <c r="AI50" s="28">
        <f>Y50/4</f>
        <v>17.25</v>
      </c>
      <c r="AJ50" s="10">
        <f>W49</f>
        <v>6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5">
        <v>97</v>
      </c>
      <c r="B53" s="75">
        <v>54</v>
      </c>
      <c r="C53" s="75">
        <v>80</v>
      </c>
      <c r="D53" s="75">
        <v>129</v>
      </c>
      <c r="E53" s="75">
        <v>109</v>
      </c>
      <c r="F53" s="86">
        <v>141</v>
      </c>
      <c r="G53" s="86">
        <v>99</v>
      </c>
      <c r="H53" s="75">
        <v>116</v>
      </c>
      <c r="I53" s="75">
        <v>67</v>
      </c>
      <c r="J53" s="75">
        <v>152</v>
      </c>
      <c r="K53" s="75">
        <v>50</v>
      </c>
      <c r="L53" s="86">
        <v>118</v>
      </c>
      <c r="M53" s="75">
        <v>102</v>
      </c>
      <c r="N53" s="75">
        <v>76</v>
      </c>
      <c r="O53" s="75">
        <v>25</v>
      </c>
      <c r="P53" s="75">
        <v>46</v>
      </c>
      <c r="Q53" s="75">
        <v>60</v>
      </c>
      <c r="R53" s="151"/>
      <c r="S53" s="75">
        <v>44</v>
      </c>
      <c r="T53" s="75">
        <v>55</v>
      </c>
      <c r="U53" s="75">
        <v>9</v>
      </c>
      <c r="V53" s="75">
        <v>15</v>
      </c>
      <c r="W53" s="75">
        <v>6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97</v>
      </c>
      <c r="B54" s="75">
        <f t="shared" ref="B54:Q54" si="10">B53+A54</f>
        <v>151</v>
      </c>
      <c r="C54" s="75">
        <f t="shared" si="10"/>
        <v>231</v>
      </c>
      <c r="D54" s="75">
        <f t="shared" si="10"/>
        <v>360</v>
      </c>
      <c r="E54" s="75">
        <f t="shared" si="10"/>
        <v>469</v>
      </c>
      <c r="F54" s="75">
        <f t="shared" si="10"/>
        <v>610</v>
      </c>
      <c r="G54" s="75">
        <f t="shared" si="10"/>
        <v>709</v>
      </c>
      <c r="H54" s="75">
        <f t="shared" si="10"/>
        <v>825</v>
      </c>
      <c r="I54" s="75">
        <f t="shared" si="10"/>
        <v>892</v>
      </c>
      <c r="J54" s="75">
        <f t="shared" si="10"/>
        <v>1044</v>
      </c>
      <c r="K54" s="75">
        <f t="shared" si="10"/>
        <v>1094</v>
      </c>
      <c r="L54" s="75">
        <f t="shared" si="10"/>
        <v>1212</v>
      </c>
      <c r="M54" s="75">
        <f t="shared" si="10"/>
        <v>1314</v>
      </c>
      <c r="N54" s="75">
        <f t="shared" si="10"/>
        <v>1390</v>
      </c>
      <c r="O54" s="75">
        <f t="shared" si="10"/>
        <v>1415</v>
      </c>
      <c r="P54" s="75">
        <f t="shared" si="10"/>
        <v>1461</v>
      </c>
      <c r="Q54" s="75">
        <f t="shared" si="10"/>
        <v>1521</v>
      </c>
      <c r="R54" s="151"/>
      <c r="S54" s="75">
        <f>S53+Q54</f>
        <v>1565</v>
      </c>
      <c r="T54" s="75">
        <f>T53+S54</f>
        <v>1620</v>
      </c>
      <c r="U54" s="75">
        <f>U53+T54</f>
        <v>1629</v>
      </c>
      <c r="V54" s="75">
        <f>V53+U54</f>
        <v>1644</v>
      </c>
      <c r="W54" s="75"/>
      <c r="X54" s="24">
        <f>Q54</f>
        <v>1521</v>
      </c>
      <c r="Y54" s="24">
        <f>S53+T53+U53+V53</f>
        <v>123</v>
      </c>
      <c r="Z54" s="24"/>
      <c r="AA54" s="24">
        <v>25</v>
      </c>
      <c r="AB54" s="24">
        <v>141</v>
      </c>
      <c r="AC54" s="72">
        <v>260</v>
      </c>
      <c r="AD54" s="24">
        <v>2</v>
      </c>
      <c r="AE54" s="10">
        <v>3</v>
      </c>
      <c r="AF54" s="10">
        <v>7</v>
      </c>
      <c r="AG54" s="27">
        <f>X54</f>
        <v>1521</v>
      </c>
      <c r="AH54" s="28">
        <f>AG54/17</f>
        <v>89.470588235294116</v>
      </c>
      <c r="AI54" s="28">
        <f>Y54/4</f>
        <v>30.75</v>
      </c>
      <c r="AJ54" s="10">
        <f>W53</f>
        <v>6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14"/>
      <c r="AD56" s="21"/>
    </row>
    <row r="57" spans="1:36" x14ac:dyDescent="0.3">
      <c r="A57" s="86">
        <v>191</v>
      </c>
      <c r="B57" s="75">
        <v>47</v>
      </c>
      <c r="C57" s="75">
        <v>95</v>
      </c>
      <c r="D57" s="88">
        <v>122</v>
      </c>
      <c r="E57" s="75">
        <v>105</v>
      </c>
      <c r="F57" s="75">
        <v>75</v>
      </c>
      <c r="G57" s="86">
        <v>103</v>
      </c>
      <c r="H57" s="75">
        <v>85</v>
      </c>
      <c r="I57" s="75">
        <v>93</v>
      </c>
      <c r="J57" s="75">
        <v>100</v>
      </c>
      <c r="K57" s="75">
        <v>74</v>
      </c>
      <c r="L57" s="86">
        <v>92</v>
      </c>
      <c r="M57" s="86">
        <v>114</v>
      </c>
      <c r="N57" s="86">
        <v>124</v>
      </c>
      <c r="O57" s="86">
        <v>161</v>
      </c>
      <c r="P57" s="86">
        <v>152</v>
      </c>
      <c r="Q57" s="75">
        <v>67</v>
      </c>
      <c r="R57" s="151"/>
      <c r="S57" s="86">
        <v>68</v>
      </c>
      <c r="T57" s="75">
        <v>42</v>
      </c>
      <c r="U57" s="75">
        <v>34</v>
      </c>
      <c r="V57" s="75">
        <v>26</v>
      </c>
      <c r="W57" s="75">
        <v>14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191</v>
      </c>
      <c r="B58" s="75">
        <f t="shared" ref="B58:Q58" si="11">B57+A58</f>
        <v>238</v>
      </c>
      <c r="C58" s="75">
        <f t="shared" si="11"/>
        <v>333</v>
      </c>
      <c r="D58" s="75">
        <f t="shared" si="11"/>
        <v>455</v>
      </c>
      <c r="E58" s="75">
        <f t="shared" si="11"/>
        <v>560</v>
      </c>
      <c r="F58" s="75">
        <f t="shared" si="11"/>
        <v>635</v>
      </c>
      <c r="G58" s="75">
        <f t="shared" si="11"/>
        <v>738</v>
      </c>
      <c r="H58" s="75">
        <f t="shared" si="11"/>
        <v>823</v>
      </c>
      <c r="I58" s="75">
        <f t="shared" si="11"/>
        <v>916</v>
      </c>
      <c r="J58" s="75">
        <f t="shared" si="11"/>
        <v>1016</v>
      </c>
      <c r="K58" s="75">
        <f t="shared" si="11"/>
        <v>1090</v>
      </c>
      <c r="L58" s="75">
        <f t="shared" si="11"/>
        <v>1182</v>
      </c>
      <c r="M58" s="75">
        <f t="shared" si="11"/>
        <v>1296</v>
      </c>
      <c r="N58" s="75">
        <f t="shared" si="11"/>
        <v>1420</v>
      </c>
      <c r="O58" s="75">
        <f t="shared" si="11"/>
        <v>1581</v>
      </c>
      <c r="P58" s="75">
        <f t="shared" si="11"/>
        <v>1733</v>
      </c>
      <c r="Q58" s="75">
        <f t="shared" si="11"/>
        <v>1800</v>
      </c>
      <c r="R58" s="151"/>
      <c r="S58" s="75">
        <f>S57+Q58</f>
        <v>1868</v>
      </c>
      <c r="T58" s="75">
        <f>T57+S58</f>
        <v>1910</v>
      </c>
      <c r="U58" s="75">
        <f>U57+T58</f>
        <v>1944</v>
      </c>
      <c r="V58" s="75">
        <f>V57+U58</f>
        <v>1970</v>
      </c>
      <c r="W58" s="75"/>
      <c r="X58" s="24">
        <f>Q58</f>
        <v>1800</v>
      </c>
      <c r="Y58" s="24">
        <f>S57+T57+U57+V57</f>
        <v>170</v>
      </c>
      <c r="Z58" s="24"/>
      <c r="AA58" s="24">
        <v>47</v>
      </c>
      <c r="AB58" s="24">
        <v>191</v>
      </c>
      <c r="AC58" s="72">
        <v>620</v>
      </c>
      <c r="AD58" s="24">
        <v>1</v>
      </c>
      <c r="AE58" s="10">
        <v>8</v>
      </c>
      <c r="AF58" s="10">
        <v>9</v>
      </c>
      <c r="AG58" s="27">
        <f>X58</f>
        <v>1800</v>
      </c>
      <c r="AH58" s="28">
        <f>AG58/17</f>
        <v>105.88235294117646</v>
      </c>
      <c r="AI58" s="28">
        <f>Y58/4</f>
        <v>42.5</v>
      </c>
      <c r="AJ58" s="10">
        <f>W57</f>
        <v>14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14"/>
      <c r="AD60" s="21"/>
    </row>
    <row r="61" spans="1:36" x14ac:dyDescent="0.3">
      <c r="A61" s="75">
        <v>54</v>
      </c>
      <c r="B61" s="75">
        <v>83</v>
      </c>
      <c r="C61" s="86">
        <v>104</v>
      </c>
      <c r="D61" s="75">
        <v>108</v>
      </c>
      <c r="E61" s="75">
        <v>48</v>
      </c>
      <c r="F61" s="75">
        <v>75</v>
      </c>
      <c r="G61" s="75">
        <v>61</v>
      </c>
      <c r="H61" s="75">
        <v>87</v>
      </c>
      <c r="I61" s="75">
        <v>80</v>
      </c>
      <c r="J61" s="75">
        <v>98</v>
      </c>
      <c r="K61" s="75">
        <v>64</v>
      </c>
      <c r="L61" s="75">
        <v>67</v>
      </c>
      <c r="M61" s="75">
        <v>96</v>
      </c>
      <c r="N61" s="75">
        <v>68</v>
      </c>
      <c r="O61" s="75">
        <v>79</v>
      </c>
      <c r="P61" s="75">
        <v>75</v>
      </c>
      <c r="Q61" s="75">
        <v>74</v>
      </c>
      <c r="R61" s="151"/>
      <c r="S61" s="75">
        <v>5</v>
      </c>
      <c r="T61" s="75">
        <v>89</v>
      </c>
      <c r="U61" s="75">
        <v>32</v>
      </c>
      <c r="V61" s="75">
        <v>5</v>
      </c>
      <c r="W61" s="86">
        <v>53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54</v>
      </c>
      <c r="B62" s="75">
        <f t="shared" ref="B62:Q62" si="12">B61+A62</f>
        <v>137</v>
      </c>
      <c r="C62" s="75">
        <f t="shared" si="12"/>
        <v>241</v>
      </c>
      <c r="D62" s="75">
        <f t="shared" si="12"/>
        <v>349</v>
      </c>
      <c r="E62" s="75">
        <f t="shared" si="12"/>
        <v>397</v>
      </c>
      <c r="F62" s="75">
        <f t="shared" si="12"/>
        <v>472</v>
      </c>
      <c r="G62" s="75">
        <f t="shared" si="12"/>
        <v>533</v>
      </c>
      <c r="H62" s="75">
        <f t="shared" si="12"/>
        <v>620</v>
      </c>
      <c r="I62" s="75">
        <f t="shared" si="12"/>
        <v>700</v>
      </c>
      <c r="J62" s="75">
        <f t="shared" si="12"/>
        <v>798</v>
      </c>
      <c r="K62" s="75">
        <f t="shared" si="12"/>
        <v>862</v>
      </c>
      <c r="L62" s="75">
        <f t="shared" si="12"/>
        <v>929</v>
      </c>
      <c r="M62" s="75">
        <f t="shared" si="12"/>
        <v>1025</v>
      </c>
      <c r="N62" s="75">
        <f t="shared" si="12"/>
        <v>1093</v>
      </c>
      <c r="O62" s="75">
        <f t="shared" si="12"/>
        <v>1172</v>
      </c>
      <c r="P62" s="75">
        <f t="shared" si="12"/>
        <v>1247</v>
      </c>
      <c r="Q62" s="75">
        <f t="shared" si="12"/>
        <v>1321</v>
      </c>
      <c r="R62" s="151"/>
      <c r="S62" s="75">
        <f>S61+Q62</f>
        <v>1326</v>
      </c>
      <c r="T62" s="75">
        <f>T61+S62</f>
        <v>1415</v>
      </c>
      <c r="U62" s="75">
        <f>U61+T62</f>
        <v>1447</v>
      </c>
      <c r="V62" s="75">
        <f>V61+U62</f>
        <v>1452</v>
      </c>
      <c r="W62" s="75"/>
      <c r="X62" s="24">
        <f>Q62</f>
        <v>1321</v>
      </c>
      <c r="Y62" s="24">
        <f>S61+T61+U61+V61</f>
        <v>131</v>
      </c>
      <c r="Z62" s="24"/>
      <c r="AA62" s="24">
        <v>48</v>
      </c>
      <c r="AB62" s="24">
        <v>108</v>
      </c>
      <c r="AC62" s="72">
        <v>40</v>
      </c>
      <c r="AD62" s="24">
        <v>4</v>
      </c>
      <c r="AE62" s="10">
        <v>2</v>
      </c>
      <c r="AF62" s="10">
        <v>2</v>
      </c>
      <c r="AG62" s="27">
        <f>X62</f>
        <v>1321</v>
      </c>
      <c r="AH62" s="28">
        <f>AG62/17</f>
        <v>77.705882352941174</v>
      </c>
      <c r="AI62" s="28">
        <f>Y62/4</f>
        <v>32.75</v>
      </c>
      <c r="AJ62" s="10">
        <f>W61</f>
        <v>53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70</v>
      </c>
      <c r="B65" s="86">
        <v>119</v>
      </c>
      <c r="C65" s="75">
        <v>82</v>
      </c>
      <c r="D65" s="75">
        <v>73</v>
      </c>
      <c r="E65" s="75">
        <v>63</v>
      </c>
      <c r="F65" s="75">
        <v>79</v>
      </c>
      <c r="G65" s="75">
        <v>50</v>
      </c>
      <c r="H65" s="75">
        <v>89</v>
      </c>
      <c r="I65" s="75">
        <v>66</v>
      </c>
      <c r="J65" s="75">
        <v>99</v>
      </c>
      <c r="K65" s="75">
        <v>67</v>
      </c>
      <c r="L65" s="75">
        <v>74</v>
      </c>
      <c r="M65" s="75">
        <v>58</v>
      </c>
      <c r="N65" s="75">
        <v>70</v>
      </c>
      <c r="O65" s="75">
        <v>57</v>
      </c>
      <c r="P65" s="75">
        <v>74</v>
      </c>
      <c r="Q65" s="75">
        <v>83</v>
      </c>
      <c r="R65" s="151"/>
      <c r="S65" s="75">
        <v>35</v>
      </c>
      <c r="T65" s="75">
        <v>19</v>
      </c>
      <c r="U65" s="75">
        <v>21</v>
      </c>
      <c r="V65" s="75">
        <v>11</v>
      </c>
      <c r="W65" s="75">
        <v>61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70</v>
      </c>
      <c r="B66" s="75">
        <f t="shared" ref="B66:Q66" si="13">B65+A66</f>
        <v>189</v>
      </c>
      <c r="C66" s="75">
        <f t="shared" si="13"/>
        <v>271</v>
      </c>
      <c r="D66" s="75">
        <f t="shared" si="13"/>
        <v>344</v>
      </c>
      <c r="E66" s="75">
        <f t="shared" si="13"/>
        <v>407</v>
      </c>
      <c r="F66" s="75">
        <f t="shared" si="13"/>
        <v>486</v>
      </c>
      <c r="G66" s="75">
        <f t="shared" si="13"/>
        <v>536</v>
      </c>
      <c r="H66" s="75">
        <f t="shared" si="13"/>
        <v>625</v>
      </c>
      <c r="I66" s="75">
        <f t="shared" si="13"/>
        <v>691</v>
      </c>
      <c r="J66" s="75">
        <f t="shared" si="13"/>
        <v>790</v>
      </c>
      <c r="K66" s="75">
        <f t="shared" si="13"/>
        <v>857</v>
      </c>
      <c r="L66" s="75">
        <f t="shared" si="13"/>
        <v>931</v>
      </c>
      <c r="M66" s="75">
        <f t="shared" si="13"/>
        <v>989</v>
      </c>
      <c r="N66" s="75">
        <f t="shared" si="13"/>
        <v>1059</v>
      </c>
      <c r="O66" s="75">
        <f t="shared" si="13"/>
        <v>1116</v>
      </c>
      <c r="P66" s="75">
        <f t="shared" si="13"/>
        <v>1190</v>
      </c>
      <c r="Q66" s="75">
        <f t="shared" si="13"/>
        <v>1273</v>
      </c>
      <c r="R66" s="151"/>
      <c r="S66" s="75">
        <f>S65+Q66</f>
        <v>1308</v>
      </c>
      <c r="T66" s="75">
        <f>T65+S66</f>
        <v>1327</v>
      </c>
      <c r="U66" s="75">
        <f>U65+T66</f>
        <v>1348</v>
      </c>
      <c r="V66" s="75">
        <f>V65+U66</f>
        <v>1359</v>
      </c>
      <c r="W66" s="75"/>
      <c r="X66" s="24">
        <f>Q66</f>
        <v>1273</v>
      </c>
      <c r="Y66" s="24">
        <f>S65+T65+U65+V65</f>
        <v>86</v>
      </c>
      <c r="Z66" s="24"/>
      <c r="AA66" s="24">
        <v>50</v>
      </c>
      <c r="AB66" s="24">
        <v>119</v>
      </c>
      <c r="AC66" s="72">
        <v>20</v>
      </c>
      <c r="AD66" s="24">
        <v>6</v>
      </c>
      <c r="AE66" s="10">
        <v>1</v>
      </c>
      <c r="AF66" s="10">
        <v>1</v>
      </c>
      <c r="AG66" s="27">
        <f>X66</f>
        <v>1273</v>
      </c>
      <c r="AH66" s="28">
        <f>AG66/17</f>
        <v>74.882352941176464</v>
      </c>
      <c r="AI66" s="28">
        <f>Y66/4</f>
        <v>21.5</v>
      </c>
      <c r="AJ66" s="10">
        <f>W65</f>
        <v>61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76</v>
      </c>
      <c r="B69" s="75">
        <v>51</v>
      </c>
      <c r="C69" s="86">
        <v>110</v>
      </c>
      <c r="D69" s="75">
        <v>46</v>
      </c>
      <c r="E69" s="86">
        <v>106</v>
      </c>
      <c r="F69" s="75">
        <v>86</v>
      </c>
      <c r="G69" s="75">
        <v>37</v>
      </c>
      <c r="H69" s="75">
        <v>59</v>
      </c>
      <c r="I69" s="75">
        <v>51</v>
      </c>
      <c r="J69" s="75">
        <v>48</v>
      </c>
      <c r="K69" s="75">
        <v>77</v>
      </c>
      <c r="L69" s="75">
        <v>84</v>
      </c>
      <c r="M69" s="75">
        <v>84</v>
      </c>
      <c r="N69" s="75">
        <v>97</v>
      </c>
      <c r="O69" s="75">
        <v>58</v>
      </c>
      <c r="P69" s="75">
        <v>66</v>
      </c>
      <c r="Q69" s="75">
        <v>50</v>
      </c>
      <c r="R69" s="151"/>
      <c r="S69" s="75">
        <v>41</v>
      </c>
      <c r="T69" s="75">
        <v>34</v>
      </c>
      <c r="U69" s="75">
        <v>6</v>
      </c>
      <c r="V69" s="75">
        <v>5</v>
      </c>
      <c r="W69" s="86">
        <v>36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76</v>
      </c>
      <c r="B70" s="75">
        <f t="shared" ref="B70:Q70" si="14">B69+A70</f>
        <v>127</v>
      </c>
      <c r="C70" s="75">
        <f t="shared" si="14"/>
        <v>237</v>
      </c>
      <c r="D70" s="75">
        <f t="shared" si="14"/>
        <v>283</v>
      </c>
      <c r="E70" s="75">
        <f t="shared" si="14"/>
        <v>389</v>
      </c>
      <c r="F70" s="75">
        <f t="shared" si="14"/>
        <v>475</v>
      </c>
      <c r="G70" s="75">
        <f t="shared" si="14"/>
        <v>512</v>
      </c>
      <c r="H70" s="75">
        <f t="shared" si="14"/>
        <v>571</v>
      </c>
      <c r="I70" s="75">
        <f t="shared" si="14"/>
        <v>622</v>
      </c>
      <c r="J70" s="75">
        <f t="shared" si="14"/>
        <v>670</v>
      </c>
      <c r="K70" s="75">
        <f t="shared" si="14"/>
        <v>747</v>
      </c>
      <c r="L70" s="75">
        <f t="shared" si="14"/>
        <v>831</v>
      </c>
      <c r="M70" s="75">
        <f t="shared" si="14"/>
        <v>915</v>
      </c>
      <c r="N70" s="75">
        <f t="shared" si="14"/>
        <v>1012</v>
      </c>
      <c r="O70" s="75">
        <f t="shared" si="14"/>
        <v>1070</v>
      </c>
      <c r="P70" s="75">
        <f t="shared" si="14"/>
        <v>1136</v>
      </c>
      <c r="Q70" s="75">
        <f t="shared" si="14"/>
        <v>1186</v>
      </c>
      <c r="R70" s="151"/>
      <c r="S70" s="75">
        <f>S69+Q70</f>
        <v>1227</v>
      </c>
      <c r="T70" s="75">
        <f>T69+S70</f>
        <v>1261</v>
      </c>
      <c r="U70" s="75">
        <f>U69+T70</f>
        <v>1267</v>
      </c>
      <c r="V70" s="75">
        <f>V69+U70</f>
        <v>1272</v>
      </c>
      <c r="W70" s="75"/>
      <c r="X70" s="24">
        <f>Q70</f>
        <v>1186</v>
      </c>
      <c r="Y70" s="24">
        <f>S69+T69+U69+V69</f>
        <v>86</v>
      </c>
      <c r="Z70" s="24"/>
      <c r="AA70" s="24">
        <v>37</v>
      </c>
      <c r="AB70" s="24">
        <v>110</v>
      </c>
      <c r="AC70" s="72">
        <v>60</v>
      </c>
      <c r="AD70" s="24">
        <v>5</v>
      </c>
      <c r="AE70" s="10">
        <v>3</v>
      </c>
      <c r="AF70" s="10">
        <v>2</v>
      </c>
      <c r="AG70" s="27">
        <f>X70</f>
        <v>1186</v>
      </c>
      <c r="AH70" s="28">
        <f>AG70/17</f>
        <v>69.764705882352942</v>
      </c>
      <c r="AI70" s="28">
        <f>Y70/4</f>
        <v>21.5</v>
      </c>
      <c r="AJ70" s="10">
        <f>W69</f>
        <v>36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E72" s="4"/>
      <c r="AF72" s="4"/>
      <c r="AG72" s="4"/>
      <c r="AH72" s="4"/>
      <c r="AI72" s="4"/>
    </row>
    <row r="73" spans="1:36" x14ac:dyDescent="0.3">
      <c r="A73" s="75">
        <v>81</v>
      </c>
      <c r="B73" s="75">
        <v>96</v>
      </c>
      <c r="C73" s="75">
        <v>65</v>
      </c>
      <c r="D73" s="75">
        <v>86</v>
      </c>
      <c r="E73" s="86">
        <v>110</v>
      </c>
      <c r="F73" s="75">
        <v>133</v>
      </c>
      <c r="G73" s="75">
        <v>109</v>
      </c>
      <c r="H73" s="75">
        <v>35</v>
      </c>
      <c r="I73" s="75">
        <v>96</v>
      </c>
      <c r="J73" s="86">
        <v>168</v>
      </c>
      <c r="K73" s="75">
        <v>57</v>
      </c>
      <c r="L73" s="75">
        <v>45</v>
      </c>
      <c r="M73" s="75">
        <v>84</v>
      </c>
      <c r="N73" s="75">
        <v>60</v>
      </c>
      <c r="O73" s="75">
        <v>88</v>
      </c>
      <c r="P73" s="75">
        <v>58</v>
      </c>
      <c r="Q73" s="75">
        <v>25</v>
      </c>
      <c r="R73" s="151"/>
      <c r="S73" s="75">
        <v>82</v>
      </c>
      <c r="T73" s="75">
        <v>20</v>
      </c>
      <c r="U73" s="86">
        <v>83</v>
      </c>
      <c r="V73" s="75">
        <v>19</v>
      </c>
      <c r="W73" s="75">
        <v>16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81</v>
      </c>
      <c r="B74" s="75">
        <f t="shared" ref="B74:V74" si="15">B73+A74</f>
        <v>177</v>
      </c>
      <c r="C74" s="75">
        <f t="shared" si="15"/>
        <v>242</v>
      </c>
      <c r="D74" s="75">
        <f t="shared" si="15"/>
        <v>328</v>
      </c>
      <c r="E74" s="75">
        <f t="shared" si="15"/>
        <v>438</v>
      </c>
      <c r="F74" s="75">
        <f t="shared" si="15"/>
        <v>571</v>
      </c>
      <c r="G74" s="75">
        <f t="shared" si="15"/>
        <v>680</v>
      </c>
      <c r="H74" s="75">
        <f t="shared" si="15"/>
        <v>715</v>
      </c>
      <c r="I74" s="75">
        <f t="shared" si="15"/>
        <v>811</v>
      </c>
      <c r="J74" s="75">
        <f t="shared" si="15"/>
        <v>979</v>
      </c>
      <c r="K74" s="75">
        <f t="shared" si="15"/>
        <v>1036</v>
      </c>
      <c r="L74" s="75">
        <f t="shared" si="15"/>
        <v>1081</v>
      </c>
      <c r="M74" s="75">
        <f t="shared" si="15"/>
        <v>1165</v>
      </c>
      <c r="N74" s="75">
        <f t="shared" si="15"/>
        <v>1225</v>
      </c>
      <c r="O74" s="75">
        <f t="shared" si="15"/>
        <v>1313</v>
      </c>
      <c r="P74" s="75">
        <f t="shared" si="15"/>
        <v>1371</v>
      </c>
      <c r="Q74" s="75">
        <f t="shared" si="15"/>
        <v>1396</v>
      </c>
      <c r="R74" s="151"/>
      <c r="S74" s="75">
        <f>S73+Q74</f>
        <v>1478</v>
      </c>
      <c r="T74" s="75">
        <f t="shared" si="15"/>
        <v>1498</v>
      </c>
      <c r="U74" s="75">
        <f t="shared" si="15"/>
        <v>1581</v>
      </c>
      <c r="V74" s="75">
        <f t="shared" si="15"/>
        <v>1600</v>
      </c>
      <c r="W74" s="75"/>
      <c r="X74" s="24">
        <f>Q74</f>
        <v>1396</v>
      </c>
      <c r="Y74" s="24">
        <f>S73+T73+U73+V73</f>
        <v>204</v>
      </c>
      <c r="Z74" s="24"/>
      <c r="AA74" s="24">
        <v>25</v>
      </c>
      <c r="AB74" s="24">
        <v>168</v>
      </c>
      <c r="AC74" s="72">
        <v>520</v>
      </c>
      <c r="AD74" s="24">
        <v>1</v>
      </c>
      <c r="AE74" s="10">
        <v>3</v>
      </c>
      <c r="AF74" s="10">
        <v>4</v>
      </c>
      <c r="AG74" s="27">
        <f>X74</f>
        <v>1396</v>
      </c>
      <c r="AH74" s="28">
        <f>AG74/17</f>
        <v>82.117647058823536</v>
      </c>
      <c r="AI74" s="28">
        <f>Y74/4</f>
        <v>51</v>
      </c>
      <c r="AJ74" s="10">
        <f>W73</f>
        <v>16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88">
        <v>36</v>
      </c>
      <c r="B77" s="88">
        <v>46</v>
      </c>
      <c r="C77" s="88">
        <v>78</v>
      </c>
      <c r="D77" s="86">
        <v>133</v>
      </c>
      <c r="E77" s="88">
        <v>65</v>
      </c>
      <c r="F77" s="88">
        <v>18</v>
      </c>
      <c r="G77" s="88">
        <v>95</v>
      </c>
      <c r="H77" s="88">
        <v>71</v>
      </c>
      <c r="I77" s="88">
        <v>22</v>
      </c>
      <c r="J77" s="88">
        <v>88</v>
      </c>
      <c r="K77" s="88">
        <v>90</v>
      </c>
      <c r="L77" s="88">
        <v>93</v>
      </c>
      <c r="M77" s="86">
        <v>117</v>
      </c>
      <c r="N77" s="88">
        <v>88</v>
      </c>
      <c r="O77" s="88">
        <v>81</v>
      </c>
      <c r="P77" s="88">
        <v>92</v>
      </c>
      <c r="Q77" s="88">
        <v>68</v>
      </c>
      <c r="R77" s="163"/>
      <c r="S77" s="88">
        <v>43</v>
      </c>
      <c r="T77" s="88">
        <v>19</v>
      </c>
      <c r="U77" s="88">
        <v>30</v>
      </c>
      <c r="V77" s="88">
        <v>23</v>
      </c>
      <c r="W77" s="86">
        <v>41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36</v>
      </c>
      <c r="B78" s="75">
        <f t="shared" ref="B78:V78" si="16">B77+A78</f>
        <v>82</v>
      </c>
      <c r="C78" s="75">
        <f t="shared" si="16"/>
        <v>160</v>
      </c>
      <c r="D78" s="75">
        <f t="shared" si="16"/>
        <v>293</v>
      </c>
      <c r="E78" s="75">
        <f t="shared" si="16"/>
        <v>358</v>
      </c>
      <c r="F78" s="75">
        <f t="shared" si="16"/>
        <v>376</v>
      </c>
      <c r="G78" s="75">
        <f t="shared" si="16"/>
        <v>471</v>
      </c>
      <c r="H78" s="75">
        <f t="shared" si="16"/>
        <v>542</v>
      </c>
      <c r="I78" s="75">
        <f t="shared" si="16"/>
        <v>564</v>
      </c>
      <c r="J78" s="75">
        <f t="shared" si="16"/>
        <v>652</v>
      </c>
      <c r="K78" s="75">
        <f t="shared" si="16"/>
        <v>742</v>
      </c>
      <c r="L78" s="75">
        <f t="shared" si="16"/>
        <v>835</v>
      </c>
      <c r="M78" s="75">
        <f t="shared" si="16"/>
        <v>952</v>
      </c>
      <c r="N78" s="75">
        <f t="shared" si="16"/>
        <v>1040</v>
      </c>
      <c r="O78" s="75">
        <f t="shared" si="16"/>
        <v>1121</v>
      </c>
      <c r="P78" s="75">
        <f t="shared" si="16"/>
        <v>1213</v>
      </c>
      <c r="Q78" s="75">
        <f t="shared" si="16"/>
        <v>1281</v>
      </c>
      <c r="R78" s="151"/>
      <c r="S78" s="75">
        <f>S77+Q78</f>
        <v>1324</v>
      </c>
      <c r="T78" s="75">
        <f t="shared" si="16"/>
        <v>1343</v>
      </c>
      <c r="U78" s="75">
        <f t="shared" si="16"/>
        <v>1373</v>
      </c>
      <c r="V78" s="75">
        <f t="shared" si="16"/>
        <v>1396</v>
      </c>
      <c r="W78" s="75"/>
      <c r="X78" s="24">
        <f>Q78</f>
        <v>1281</v>
      </c>
      <c r="Y78" s="24">
        <f>S77+T77+U77+V77</f>
        <v>115</v>
      </c>
      <c r="Z78" s="24"/>
      <c r="AA78" s="24">
        <v>18</v>
      </c>
      <c r="AB78" s="24">
        <v>133</v>
      </c>
      <c r="AC78" s="72">
        <v>240</v>
      </c>
      <c r="AD78" s="24">
        <v>2</v>
      </c>
      <c r="AE78" s="10">
        <v>3</v>
      </c>
      <c r="AF78" s="10">
        <v>2</v>
      </c>
      <c r="AG78" s="27">
        <f>X78</f>
        <v>1281</v>
      </c>
      <c r="AH78" s="28">
        <f>AG78/17</f>
        <v>75.352941176470594</v>
      </c>
      <c r="AI78" s="28">
        <f>Y78/4</f>
        <v>28.75</v>
      </c>
      <c r="AJ78" s="10">
        <f>W77</f>
        <v>41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88">
        <v>69</v>
      </c>
      <c r="B81" s="88">
        <v>83</v>
      </c>
      <c r="C81" s="88">
        <v>99</v>
      </c>
      <c r="D81" s="88">
        <v>53</v>
      </c>
      <c r="E81" s="88">
        <v>57</v>
      </c>
      <c r="F81" s="88">
        <v>134</v>
      </c>
      <c r="G81" s="88">
        <v>78</v>
      </c>
      <c r="H81" s="88">
        <v>83</v>
      </c>
      <c r="I81" s="88">
        <v>93</v>
      </c>
      <c r="J81" s="88">
        <v>86</v>
      </c>
      <c r="K81" s="88">
        <v>87</v>
      </c>
      <c r="L81" s="88">
        <v>71</v>
      </c>
      <c r="M81" s="88">
        <v>46</v>
      </c>
      <c r="N81" s="88">
        <v>89</v>
      </c>
      <c r="O81" s="88">
        <v>50</v>
      </c>
      <c r="P81" s="88">
        <v>70</v>
      </c>
      <c r="Q81" s="88">
        <v>87</v>
      </c>
      <c r="R81" s="163"/>
      <c r="S81" s="88">
        <v>6</v>
      </c>
      <c r="T81" s="88">
        <v>36</v>
      </c>
      <c r="U81" s="86">
        <v>38</v>
      </c>
      <c r="V81" s="88">
        <v>13</v>
      </c>
      <c r="W81" s="86">
        <v>38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69</v>
      </c>
      <c r="B82" s="75">
        <f t="shared" ref="B82:V82" si="17">B81+A82</f>
        <v>152</v>
      </c>
      <c r="C82" s="75">
        <f t="shared" si="17"/>
        <v>251</v>
      </c>
      <c r="D82" s="75">
        <f t="shared" si="17"/>
        <v>304</v>
      </c>
      <c r="E82" s="75">
        <f t="shared" si="17"/>
        <v>361</v>
      </c>
      <c r="F82" s="75">
        <f t="shared" si="17"/>
        <v>495</v>
      </c>
      <c r="G82" s="75">
        <f t="shared" si="17"/>
        <v>573</v>
      </c>
      <c r="H82" s="75">
        <f t="shared" si="17"/>
        <v>656</v>
      </c>
      <c r="I82" s="75">
        <f t="shared" si="17"/>
        <v>749</v>
      </c>
      <c r="J82" s="75">
        <f t="shared" si="17"/>
        <v>835</v>
      </c>
      <c r="K82" s="75">
        <f t="shared" si="17"/>
        <v>922</v>
      </c>
      <c r="L82" s="75">
        <f t="shared" si="17"/>
        <v>993</v>
      </c>
      <c r="M82" s="75">
        <f t="shared" si="17"/>
        <v>1039</v>
      </c>
      <c r="N82" s="75">
        <f t="shared" si="17"/>
        <v>1128</v>
      </c>
      <c r="O82" s="75">
        <f t="shared" si="17"/>
        <v>1178</v>
      </c>
      <c r="P82" s="75">
        <f t="shared" si="17"/>
        <v>1248</v>
      </c>
      <c r="Q82" s="75">
        <f t="shared" si="17"/>
        <v>1335</v>
      </c>
      <c r="R82" s="151"/>
      <c r="S82" s="75">
        <f>S81+Q82</f>
        <v>1341</v>
      </c>
      <c r="T82" s="75">
        <f t="shared" si="17"/>
        <v>1377</v>
      </c>
      <c r="U82" s="75">
        <f t="shared" si="17"/>
        <v>1415</v>
      </c>
      <c r="V82" s="75">
        <f t="shared" si="17"/>
        <v>1428</v>
      </c>
      <c r="W82" s="75"/>
      <c r="X82" s="24">
        <f>Q82</f>
        <v>1335</v>
      </c>
      <c r="Y82" s="24">
        <f>S81+T81+U81+V81</f>
        <v>93</v>
      </c>
      <c r="Z82" s="24"/>
      <c r="AA82" s="24">
        <v>46</v>
      </c>
      <c r="AB82" s="24">
        <v>134</v>
      </c>
      <c r="AC82" s="72">
        <v>40</v>
      </c>
      <c r="AD82" s="24">
        <v>4</v>
      </c>
      <c r="AE82" s="10">
        <v>2</v>
      </c>
      <c r="AF82" s="10">
        <v>1</v>
      </c>
      <c r="AG82" s="27">
        <f>X82</f>
        <v>1335</v>
      </c>
      <c r="AH82" s="28">
        <f>AG82/17</f>
        <v>78.529411764705884</v>
      </c>
      <c r="AI82" s="28">
        <f>Y82/4</f>
        <v>23.25</v>
      </c>
      <c r="AJ82" s="10">
        <f>W81</f>
        <v>38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9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14"/>
      <c r="AD84" s="21"/>
    </row>
    <row r="85" spans="1:36" x14ac:dyDescent="0.3">
      <c r="A85" s="86">
        <v>88</v>
      </c>
      <c r="B85" s="88">
        <v>64</v>
      </c>
      <c r="C85" s="88">
        <v>82</v>
      </c>
      <c r="D85" s="88">
        <v>76</v>
      </c>
      <c r="E85" s="88">
        <v>49</v>
      </c>
      <c r="F85" s="88">
        <v>40</v>
      </c>
      <c r="G85" s="88">
        <v>39</v>
      </c>
      <c r="H85" s="86">
        <v>129</v>
      </c>
      <c r="I85" s="88">
        <v>93</v>
      </c>
      <c r="J85" s="88">
        <v>46</v>
      </c>
      <c r="K85" s="88">
        <v>42</v>
      </c>
      <c r="L85" s="88">
        <v>99</v>
      </c>
      <c r="M85" s="88">
        <v>31</v>
      </c>
      <c r="N85" s="88">
        <v>57</v>
      </c>
      <c r="O85" s="88">
        <v>66</v>
      </c>
      <c r="P85" s="86">
        <v>106</v>
      </c>
      <c r="Q85" s="86">
        <v>168</v>
      </c>
      <c r="R85" s="86"/>
      <c r="S85" s="88">
        <v>50</v>
      </c>
      <c r="T85" s="88">
        <v>36</v>
      </c>
      <c r="U85" s="88">
        <v>6</v>
      </c>
      <c r="V85" s="88">
        <v>0</v>
      </c>
      <c r="W85" s="88">
        <v>44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66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88</v>
      </c>
      <c r="B86" s="75">
        <f t="shared" ref="B86:V86" si="18">B85+A86</f>
        <v>152</v>
      </c>
      <c r="C86" s="75">
        <f t="shared" si="18"/>
        <v>234</v>
      </c>
      <c r="D86" s="75">
        <f t="shared" si="18"/>
        <v>310</v>
      </c>
      <c r="E86" s="75">
        <f t="shared" si="18"/>
        <v>359</v>
      </c>
      <c r="F86" s="75">
        <f t="shared" si="18"/>
        <v>399</v>
      </c>
      <c r="G86" s="75">
        <f t="shared" si="18"/>
        <v>438</v>
      </c>
      <c r="H86" s="75">
        <f t="shared" si="18"/>
        <v>567</v>
      </c>
      <c r="I86" s="75">
        <f t="shared" si="18"/>
        <v>660</v>
      </c>
      <c r="J86" s="75">
        <f t="shared" si="18"/>
        <v>706</v>
      </c>
      <c r="K86" s="75">
        <f t="shared" si="18"/>
        <v>748</v>
      </c>
      <c r="L86" s="75">
        <f t="shared" si="18"/>
        <v>847</v>
      </c>
      <c r="M86" s="75">
        <f t="shared" si="18"/>
        <v>878</v>
      </c>
      <c r="N86" s="75">
        <f t="shared" si="18"/>
        <v>935</v>
      </c>
      <c r="O86" s="75">
        <f t="shared" si="18"/>
        <v>1001</v>
      </c>
      <c r="P86" s="75">
        <f t="shared" si="18"/>
        <v>1107</v>
      </c>
      <c r="Q86" s="75">
        <f t="shared" si="18"/>
        <v>1275</v>
      </c>
      <c r="R86" s="151"/>
      <c r="S86" s="75">
        <f>S85+Q86</f>
        <v>1325</v>
      </c>
      <c r="T86" s="75">
        <f t="shared" si="18"/>
        <v>1361</v>
      </c>
      <c r="U86" s="75">
        <f t="shared" si="18"/>
        <v>1367</v>
      </c>
      <c r="V86" s="75">
        <f t="shared" si="18"/>
        <v>1367</v>
      </c>
      <c r="W86" s="77"/>
      <c r="X86" s="24">
        <f>Q86</f>
        <v>1275</v>
      </c>
      <c r="Y86" s="24">
        <f>S85+T85+U85+V85</f>
        <v>92</v>
      </c>
      <c r="Z86" s="24"/>
      <c r="AA86" s="24">
        <v>31</v>
      </c>
      <c r="AB86" s="24">
        <v>168</v>
      </c>
      <c r="AC86" s="72">
        <v>80</v>
      </c>
      <c r="AD86" s="24">
        <v>3</v>
      </c>
      <c r="AE86" s="10">
        <v>4</v>
      </c>
      <c r="AF86" s="10">
        <v>3</v>
      </c>
      <c r="AG86" s="27">
        <f>X86</f>
        <v>1275</v>
      </c>
      <c r="AH86" s="28">
        <f>AG86/17</f>
        <v>75</v>
      </c>
      <c r="AI86" s="28">
        <f>Y86/4</f>
        <v>23</v>
      </c>
      <c r="AJ86" s="10">
        <f>W85</f>
        <v>44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9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14"/>
      <c r="AD88" s="21"/>
    </row>
    <row r="89" spans="1:36" x14ac:dyDescent="0.3">
      <c r="A89" s="88">
        <v>34</v>
      </c>
      <c r="B89" s="88">
        <v>64</v>
      </c>
      <c r="C89" s="88">
        <v>67</v>
      </c>
      <c r="D89" s="88">
        <v>58</v>
      </c>
      <c r="E89" s="88">
        <v>47</v>
      </c>
      <c r="F89" s="88">
        <v>66</v>
      </c>
      <c r="G89" s="88">
        <v>67</v>
      </c>
      <c r="H89" s="88">
        <v>45</v>
      </c>
      <c r="I89" s="88">
        <v>56</v>
      </c>
      <c r="J89" s="88">
        <v>54</v>
      </c>
      <c r="K89" s="88">
        <v>64</v>
      </c>
      <c r="L89" s="88">
        <v>79</v>
      </c>
      <c r="M89" s="88">
        <v>84</v>
      </c>
      <c r="N89" s="88">
        <v>57</v>
      </c>
      <c r="O89" s="88">
        <v>57</v>
      </c>
      <c r="P89" s="88">
        <v>87</v>
      </c>
      <c r="Q89" s="88">
        <v>54</v>
      </c>
      <c r="R89" s="163"/>
      <c r="S89" s="88">
        <v>0</v>
      </c>
      <c r="T89" s="88">
        <v>16</v>
      </c>
      <c r="U89" s="88">
        <v>9</v>
      </c>
      <c r="V89" s="88">
        <v>0</v>
      </c>
      <c r="W89" s="88">
        <v>5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66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34</v>
      </c>
      <c r="B90" s="75">
        <f t="shared" ref="B90:V90" si="19">B89+A90</f>
        <v>98</v>
      </c>
      <c r="C90" s="75">
        <f t="shared" si="19"/>
        <v>165</v>
      </c>
      <c r="D90" s="75">
        <f t="shared" si="19"/>
        <v>223</v>
      </c>
      <c r="E90" s="75">
        <f t="shared" si="19"/>
        <v>270</v>
      </c>
      <c r="F90" s="75">
        <f t="shared" si="19"/>
        <v>336</v>
      </c>
      <c r="G90" s="75">
        <f t="shared" si="19"/>
        <v>403</v>
      </c>
      <c r="H90" s="75">
        <f t="shared" si="19"/>
        <v>448</v>
      </c>
      <c r="I90" s="75">
        <f t="shared" si="19"/>
        <v>504</v>
      </c>
      <c r="J90" s="75">
        <f t="shared" si="19"/>
        <v>558</v>
      </c>
      <c r="K90" s="75">
        <f t="shared" si="19"/>
        <v>622</v>
      </c>
      <c r="L90" s="75">
        <f t="shared" si="19"/>
        <v>701</v>
      </c>
      <c r="M90" s="75">
        <f t="shared" si="19"/>
        <v>785</v>
      </c>
      <c r="N90" s="75">
        <f t="shared" si="19"/>
        <v>842</v>
      </c>
      <c r="O90" s="75">
        <f t="shared" si="19"/>
        <v>899</v>
      </c>
      <c r="P90" s="75">
        <f t="shared" si="19"/>
        <v>986</v>
      </c>
      <c r="Q90" s="75">
        <f t="shared" si="19"/>
        <v>1040</v>
      </c>
      <c r="R90" s="151"/>
      <c r="S90" s="75">
        <f>S89+Q90</f>
        <v>1040</v>
      </c>
      <c r="T90" s="75">
        <f t="shared" si="19"/>
        <v>1056</v>
      </c>
      <c r="U90" s="75">
        <f t="shared" si="19"/>
        <v>1065</v>
      </c>
      <c r="V90" s="75">
        <f t="shared" si="19"/>
        <v>1065</v>
      </c>
      <c r="W90" s="89">
        <v>24</v>
      </c>
      <c r="X90" s="24">
        <f>Q90</f>
        <v>1040</v>
      </c>
      <c r="Y90" s="24">
        <f>S89+T89+U89+V89</f>
        <v>25</v>
      </c>
      <c r="Z90" s="24"/>
      <c r="AA90" s="24">
        <v>34</v>
      </c>
      <c r="AB90" s="24">
        <v>87</v>
      </c>
      <c r="AC90" s="72">
        <v>0</v>
      </c>
      <c r="AD90" s="24">
        <v>7</v>
      </c>
      <c r="AE90" s="10">
        <v>0</v>
      </c>
      <c r="AF90" s="10">
        <v>0</v>
      </c>
      <c r="AG90" s="27">
        <f>X90</f>
        <v>1040</v>
      </c>
      <c r="AH90" s="28">
        <f>AG90/17</f>
        <v>61.176470588235297</v>
      </c>
      <c r="AI90" s="28">
        <f>Y90/4</f>
        <v>6.25</v>
      </c>
      <c r="AJ90" s="10">
        <f>W89</f>
        <v>5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D92" s="21"/>
    </row>
    <row r="93" spans="1:36" x14ac:dyDescent="0.3">
      <c r="A93" s="88">
        <v>72</v>
      </c>
      <c r="B93" s="88">
        <v>76</v>
      </c>
      <c r="C93" s="88">
        <v>91</v>
      </c>
      <c r="D93" s="88">
        <v>43</v>
      </c>
      <c r="E93" s="86">
        <v>104</v>
      </c>
      <c r="F93" s="86">
        <v>120</v>
      </c>
      <c r="G93" s="88">
        <v>63</v>
      </c>
      <c r="H93" s="88">
        <v>59</v>
      </c>
      <c r="I93" s="88">
        <v>111</v>
      </c>
      <c r="J93" s="88">
        <v>81</v>
      </c>
      <c r="K93" s="88">
        <v>98</v>
      </c>
      <c r="L93" s="88">
        <v>85</v>
      </c>
      <c r="M93" s="88">
        <v>96</v>
      </c>
      <c r="N93" s="88">
        <v>45</v>
      </c>
      <c r="O93" s="88">
        <v>92</v>
      </c>
      <c r="P93" s="88">
        <v>88</v>
      </c>
      <c r="Q93" s="88">
        <v>73</v>
      </c>
      <c r="R93" s="163"/>
      <c r="S93" s="86">
        <v>105</v>
      </c>
      <c r="T93" s="86">
        <v>65</v>
      </c>
      <c r="U93" s="88">
        <v>15</v>
      </c>
      <c r="V93" s="88">
        <v>19</v>
      </c>
      <c r="W93" s="88">
        <v>37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66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72</v>
      </c>
      <c r="B94" s="75">
        <f t="shared" ref="B94:V94" si="20">B93+A94</f>
        <v>148</v>
      </c>
      <c r="C94" s="75">
        <f t="shared" si="20"/>
        <v>239</v>
      </c>
      <c r="D94" s="75">
        <f t="shared" si="20"/>
        <v>282</v>
      </c>
      <c r="E94" s="75">
        <f t="shared" si="20"/>
        <v>386</v>
      </c>
      <c r="F94" s="75">
        <f t="shared" si="20"/>
        <v>506</v>
      </c>
      <c r="G94" s="75">
        <f t="shared" si="20"/>
        <v>569</v>
      </c>
      <c r="H94" s="75">
        <f t="shared" si="20"/>
        <v>628</v>
      </c>
      <c r="I94" s="75">
        <f t="shared" si="20"/>
        <v>739</v>
      </c>
      <c r="J94" s="75">
        <f t="shared" si="20"/>
        <v>820</v>
      </c>
      <c r="K94" s="75">
        <f t="shared" si="20"/>
        <v>918</v>
      </c>
      <c r="L94" s="75">
        <f t="shared" si="20"/>
        <v>1003</v>
      </c>
      <c r="M94" s="75">
        <f t="shared" si="20"/>
        <v>1099</v>
      </c>
      <c r="N94" s="75">
        <f t="shared" si="20"/>
        <v>1144</v>
      </c>
      <c r="O94" s="75">
        <f t="shared" si="20"/>
        <v>1236</v>
      </c>
      <c r="P94" s="75">
        <f t="shared" si="20"/>
        <v>1324</v>
      </c>
      <c r="Q94" s="75">
        <f t="shared" si="20"/>
        <v>1397</v>
      </c>
      <c r="R94" s="151"/>
      <c r="S94" s="75">
        <f>S93+Q94</f>
        <v>1502</v>
      </c>
      <c r="T94" s="75">
        <f t="shared" si="20"/>
        <v>1567</v>
      </c>
      <c r="U94" s="75">
        <f t="shared" si="20"/>
        <v>1582</v>
      </c>
      <c r="V94" s="75">
        <f t="shared" si="20"/>
        <v>1601</v>
      </c>
      <c r="W94" s="75"/>
      <c r="X94" s="24">
        <f>Q94</f>
        <v>1397</v>
      </c>
      <c r="Y94" s="24">
        <f>S93+T93+U93+V93</f>
        <v>204</v>
      </c>
      <c r="Z94" s="24"/>
      <c r="AA94" s="24">
        <v>43</v>
      </c>
      <c r="AB94" s="24">
        <v>120</v>
      </c>
      <c r="AC94" s="72">
        <v>200</v>
      </c>
      <c r="AD94" s="24">
        <v>2</v>
      </c>
      <c r="AE94" s="10">
        <v>4</v>
      </c>
      <c r="AF94" s="10">
        <v>4</v>
      </c>
      <c r="AG94" s="27">
        <f>X94</f>
        <v>1397</v>
      </c>
      <c r="AH94" s="28">
        <f>AG94/17</f>
        <v>82.17647058823529</v>
      </c>
      <c r="AI94" s="28">
        <v>31.25</v>
      </c>
      <c r="AJ94" s="10">
        <f>W93</f>
        <v>37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/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D96" s="21"/>
    </row>
    <row r="97" spans="1:36" x14ac:dyDescent="0.3">
      <c r="A97" s="88">
        <v>69</v>
      </c>
      <c r="B97" s="88">
        <v>83</v>
      </c>
      <c r="C97" s="88">
        <v>51</v>
      </c>
      <c r="D97" s="88">
        <v>43</v>
      </c>
      <c r="E97" s="88">
        <v>88</v>
      </c>
      <c r="F97" s="86">
        <v>140</v>
      </c>
      <c r="G97" s="88">
        <v>70</v>
      </c>
      <c r="H97" s="88">
        <v>82</v>
      </c>
      <c r="I97" s="88">
        <v>71</v>
      </c>
      <c r="J97" s="88">
        <v>127</v>
      </c>
      <c r="K97" s="86">
        <v>123</v>
      </c>
      <c r="L97" s="88">
        <v>63</v>
      </c>
      <c r="M97" s="86">
        <v>143</v>
      </c>
      <c r="N97" s="88">
        <v>81</v>
      </c>
      <c r="O97" s="88">
        <v>76</v>
      </c>
      <c r="P97" s="86">
        <v>148</v>
      </c>
      <c r="Q97" s="88">
        <v>56</v>
      </c>
      <c r="R97" s="163"/>
      <c r="S97" s="88">
        <v>42</v>
      </c>
      <c r="T97" s="86">
        <v>67</v>
      </c>
      <c r="U97" s="88">
        <v>6</v>
      </c>
      <c r="V97" s="88">
        <v>0</v>
      </c>
      <c r="W97" s="88">
        <v>60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66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75">
        <f>A97</f>
        <v>69</v>
      </c>
      <c r="B98" s="75">
        <f t="shared" ref="B98:V98" si="21">B97+A98</f>
        <v>152</v>
      </c>
      <c r="C98" s="75">
        <f t="shared" si="21"/>
        <v>203</v>
      </c>
      <c r="D98" s="75">
        <f t="shared" si="21"/>
        <v>246</v>
      </c>
      <c r="E98" s="75">
        <f t="shared" si="21"/>
        <v>334</v>
      </c>
      <c r="F98" s="75">
        <f t="shared" si="21"/>
        <v>474</v>
      </c>
      <c r="G98" s="75">
        <f t="shared" si="21"/>
        <v>544</v>
      </c>
      <c r="H98" s="75">
        <f t="shared" si="21"/>
        <v>626</v>
      </c>
      <c r="I98" s="75">
        <f t="shared" si="21"/>
        <v>697</v>
      </c>
      <c r="J98" s="75">
        <f t="shared" si="21"/>
        <v>824</v>
      </c>
      <c r="K98" s="75">
        <f t="shared" si="21"/>
        <v>947</v>
      </c>
      <c r="L98" s="75">
        <f t="shared" si="21"/>
        <v>1010</v>
      </c>
      <c r="M98" s="75">
        <f t="shared" si="21"/>
        <v>1153</v>
      </c>
      <c r="N98" s="75">
        <f t="shared" si="21"/>
        <v>1234</v>
      </c>
      <c r="O98" s="75">
        <f t="shared" si="21"/>
        <v>1310</v>
      </c>
      <c r="P98" s="75">
        <f t="shared" si="21"/>
        <v>1458</v>
      </c>
      <c r="Q98" s="75">
        <f t="shared" si="21"/>
        <v>1514</v>
      </c>
      <c r="R98" s="151"/>
      <c r="S98" s="75">
        <f>S97+Q98</f>
        <v>1556</v>
      </c>
      <c r="T98" s="75">
        <f t="shared" si="21"/>
        <v>1623</v>
      </c>
      <c r="U98" s="75">
        <f t="shared" si="21"/>
        <v>1629</v>
      </c>
      <c r="V98" s="75">
        <f t="shared" si="21"/>
        <v>1629</v>
      </c>
      <c r="W98" s="77"/>
      <c r="X98" s="24">
        <f>Q98</f>
        <v>1514</v>
      </c>
      <c r="Y98" s="24">
        <f>S97+T97+U97+V97</f>
        <v>115</v>
      </c>
      <c r="Z98" s="24"/>
      <c r="AA98" s="24">
        <v>43</v>
      </c>
      <c r="AB98" s="24">
        <v>148</v>
      </c>
      <c r="AC98" s="72">
        <v>400</v>
      </c>
      <c r="AD98" s="24">
        <v>1</v>
      </c>
      <c r="AE98" s="10">
        <v>5</v>
      </c>
      <c r="AF98" s="10">
        <v>5</v>
      </c>
      <c r="AG98" s="27">
        <f>X98</f>
        <v>1514</v>
      </c>
      <c r="AH98" s="28">
        <f>AG98/17</f>
        <v>89.058823529411768</v>
      </c>
      <c r="AI98" s="28">
        <f>Y98/4</f>
        <v>28.75</v>
      </c>
      <c r="AJ98" s="10">
        <f>W97</f>
        <v>60</v>
      </c>
    </row>
    <row r="99" spans="1:36" x14ac:dyDescent="0.3">
      <c r="A99" s="82" t="s">
        <v>22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 t="s">
        <v>28</v>
      </c>
      <c r="T99" s="84"/>
      <c r="U99" s="84"/>
      <c r="V99" s="84"/>
      <c r="W99" s="85"/>
      <c r="X99" s="9"/>
      <c r="Y99" s="9"/>
      <c r="Z99" s="9"/>
      <c r="AA99" s="9"/>
      <c r="AB99" s="9"/>
      <c r="AD99" s="9"/>
      <c r="AE99" s="4"/>
      <c r="AF99" s="4"/>
      <c r="AG99" s="4"/>
      <c r="AH99" s="4"/>
      <c r="AI99" s="4"/>
    </row>
    <row r="100" spans="1:36" x14ac:dyDescent="0.3">
      <c r="A100" s="37">
        <v>1</v>
      </c>
      <c r="B100" s="37">
        <v>2</v>
      </c>
      <c r="C100" s="37">
        <v>3</v>
      </c>
      <c r="D100" s="37">
        <v>4</v>
      </c>
      <c r="E100" s="37">
        <v>5</v>
      </c>
      <c r="F100" s="37">
        <v>6</v>
      </c>
      <c r="G100" s="37">
        <v>7</v>
      </c>
      <c r="H100" s="37">
        <v>8</v>
      </c>
      <c r="I100" s="37">
        <v>9</v>
      </c>
      <c r="J100" s="37">
        <v>10</v>
      </c>
      <c r="K100" s="37">
        <v>11</v>
      </c>
      <c r="L100" s="37">
        <v>12</v>
      </c>
      <c r="M100" s="37">
        <v>13</v>
      </c>
      <c r="N100" s="37">
        <v>14</v>
      </c>
      <c r="O100" s="37">
        <v>15</v>
      </c>
      <c r="P100" s="37">
        <v>16</v>
      </c>
      <c r="Q100" s="37">
        <v>17</v>
      </c>
      <c r="R100" s="150"/>
      <c r="S100" s="38">
        <v>18</v>
      </c>
      <c r="T100" s="38">
        <v>19</v>
      </c>
      <c r="U100" s="38">
        <v>20</v>
      </c>
      <c r="V100" s="38">
        <v>21</v>
      </c>
      <c r="W100" s="37" t="s">
        <v>16</v>
      </c>
      <c r="X100" s="10"/>
      <c r="Y100" s="10"/>
      <c r="Z100" s="10"/>
      <c r="AA100" s="23" t="s">
        <v>29</v>
      </c>
      <c r="AB100" s="14"/>
      <c r="AD100" s="21"/>
    </row>
    <row r="101" spans="1:36" x14ac:dyDescent="0.3">
      <c r="A101" s="86">
        <v>100</v>
      </c>
      <c r="B101" s="88">
        <v>60</v>
      </c>
      <c r="C101" s="88">
        <v>40</v>
      </c>
      <c r="D101" s="88">
        <v>73</v>
      </c>
      <c r="E101" s="88">
        <v>75</v>
      </c>
      <c r="F101" s="88">
        <v>84</v>
      </c>
      <c r="G101" s="88">
        <v>29</v>
      </c>
      <c r="H101" s="88">
        <v>77</v>
      </c>
      <c r="I101" s="88">
        <v>52</v>
      </c>
      <c r="J101" s="88">
        <v>35</v>
      </c>
      <c r="K101" s="86">
        <v>106</v>
      </c>
      <c r="L101" s="88">
        <v>66</v>
      </c>
      <c r="M101" s="88">
        <v>98</v>
      </c>
      <c r="N101" s="88">
        <v>59</v>
      </c>
      <c r="O101" s="86">
        <v>143</v>
      </c>
      <c r="P101" s="88">
        <v>48</v>
      </c>
      <c r="Q101" s="88">
        <v>72</v>
      </c>
      <c r="R101" s="163"/>
      <c r="S101" s="88">
        <v>22</v>
      </c>
      <c r="T101" s="88">
        <v>0</v>
      </c>
      <c r="U101" s="88">
        <v>0</v>
      </c>
      <c r="V101" s="88">
        <v>0</v>
      </c>
      <c r="W101" s="75">
        <v>19</v>
      </c>
      <c r="X101" s="22" t="s">
        <v>30</v>
      </c>
      <c r="Y101" s="22" t="s">
        <v>31</v>
      </c>
      <c r="Z101" s="22"/>
      <c r="AA101" s="22" t="s">
        <v>24</v>
      </c>
      <c r="AB101" s="21" t="s">
        <v>23</v>
      </c>
      <c r="AC101" s="21" t="s">
        <v>66</v>
      </c>
      <c r="AD101" s="25" t="s">
        <v>32</v>
      </c>
      <c r="AE101" s="26" t="s">
        <v>33</v>
      </c>
      <c r="AF101" s="26" t="s">
        <v>34</v>
      </c>
      <c r="AG101" s="26" t="s">
        <v>35</v>
      </c>
      <c r="AH101" s="26" t="s">
        <v>6</v>
      </c>
      <c r="AI101" s="26" t="s">
        <v>36</v>
      </c>
      <c r="AJ101" s="26" t="s">
        <v>37</v>
      </c>
    </row>
    <row r="102" spans="1:36" x14ac:dyDescent="0.3">
      <c r="A102" s="75">
        <f>A101</f>
        <v>100</v>
      </c>
      <c r="B102" s="75">
        <f t="shared" ref="B102:V102" si="22">B101+A102</f>
        <v>160</v>
      </c>
      <c r="C102" s="75">
        <f t="shared" si="22"/>
        <v>200</v>
      </c>
      <c r="D102" s="75">
        <f t="shared" si="22"/>
        <v>273</v>
      </c>
      <c r="E102" s="75">
        <f t="shared" si="22"/>
        <v>348</v>
      </c>
      <c r="F102" s="75">
        <f t="shared" si="22"/>
        <v>432</v>
      </c>
      <c r="G102" s="75">
        <f t="shared" si="22"/>
        <v>461</v>
      </c>
      <c r="H102" s="75">
        <f t="shared" si="22"/>
        <v>538</v>
      </c>
      <c r="I102" s="75">
        <f t="shared" si="22"/>
        <v>590</v>
      </c>
      <c r="J102" s="75">
        <f t="shared" si="22"/>
        <v>625</v>
      </c>
      <c r="K102" s="75">
        <f t="shared" si="22"/>
        <v>731</v>
      </c>
      <c r="L102" s="75">
        <f t="shared" si="22"/>
        <v>797</v>
      </c>
      <c r="M102" s="75">
        <f t="shared" si="22"/>
        <v>895</v>
      </c>
      <c r="N102" s="75">
        <f t="shared" si="22"/>
        <v>954</v>
      </c>
      <c r="O102" s="75">
        <f t="shared" si="22"/>
        <v>1097</v>
      </c>
      <c r="P102" s="75">
        <f t="shared" si="22"/>
        <v>1145</v>
      </c>
      <c r="Q102" s="75">
        <f t="shared" si="22"/>
        <v>1217</v>
      </c>
      <c r="R102" s="151"/>
      <c r="S102" s="75">
        <f>S101+Q102</f>
        <v>1239</v>
      </c>
      <c r="T102" s="75">
        <f t="shared" si="22"/>
        <v>1239</v>
      </c>
      <c r="U102" s="75">
        <f t="shared" si="22"/>
        <v>1239</v>
      </c>
      <c r="V102" s="75">
        <f t="shared" si="22"/>
        <v>1239</v>
      </c>
      <c r="W102" s="77"/>
      <c r="X102" s="24">
        <f>Q102</f>
        <v>1217</v>
      </c>
      <c r="Y102" s="24">
        <f>S101+T101+U101+V101</f>
        <v>22</v>
      </c>
      <c r="Z102" s="24"/>
      <c r="AA102" s="24">
        <v>35</v>
      </c>
      <c r="AB102" s="24">
        <v>143</v>
      </c>
      <c r="AC102" s="72">
        <v>60</v>
      </c>
      <c r="AD102" s="24">
        <v>5</v>
      </c>
      <c r="AE102" s="10">
        <v>3</v>
      </c>
      <c r="AF102" s="10">
        <v>3</v>
      </c>
      <c r="AG102" s="27">
        <f>X102</f>
        <v>1217</v>
      </c>
      <c r="AH102" s="28">
        <f>AG102/17</f>
        <v>71.588235294117652</v>
      </c>
      <c r="AI102" s="28">
        <f>Y102/4</f>
        <v>5.5</v>
      </c>
      <c r="AJ102" s="10">
        <f>W101</f>
        <v>19</v>
      </c>
    </row>
    <row r="104" spans="1:36" x14ac:dyDescent="0.3">
      <c r="AH104" s="4"/>
    </row>
    <row r="105" spans="1:36" x14ac:dyDescent="0.3">
      <c r="X105" s="70" t="s">
        <v>63</v>
      </c>
      <c r="Y105" s="70"/>
      <c r="AC105" s="79" t="s">
        <v>65</v>
      </c>
      <c r="AD105" s="80" t="s">
        <v>39</v>
      </c>
      <c r="AE105" s="79" t="s">
        <v>33</v>
      </c>
      <c r="AF105" s="79" t="s">
        <v>34</v>
      </c>
      <c r="AG105" s="79" t="s">
        <v>40</v>
      </c>
      <c r="AH105" s="79" t="s">
        <v>6</v>
      </c>
      <c r="AI105" s="79" t="s">
        <v>36</v>
      </c>
      <c r="AJ105" s="79" t="s">
        <v>37</v>
      </c>
    </row>
    <row r="106" spans="1:36" x14ac:dyDescent="0.3">
      <c r="X106" s="71" t="s">
        <v>64</v>
      </c>
      <c r="Y106" s="78">
        <f>(V14+V18+V22+V26+V30+V34+V38+V42+V46+V50+V54+V58+V102+V98+V94+V90+V86+V82+V78+V74+V70+V66+V62)/21</f>
        <v>1467.3333333333333</v>
      </c>
      <c r="AC106" s="81">
        <f>SUM(AC102,AC98,AC94,AC90,AC86,AC82,AC78,AC74,AC70,AC66,AC62,AC58,AC54,AC50,AC46,AC42,AC38,AC34,AC30,AC26,AC22,AC18,AC14)</f>
        <v>3510</v>
      </c>
      <c r="AD106" s="78">
        <f>(AD14+AD18+AD22+AD26+AD30+AD34+AD38+AD42+AD46+AD50+AD54+AD58+AD62+AD66+AD70+AD74+AD78+AD82+AD86+AD90+AD94+AD98+AD102)/21</f>
        <v>4.3809523809523814</v>
      </c>
      <c r="AE106" s="92">
        <f>SUM(AE102,AE98,AE94,AE90,AE86,AE82,AE78,AE74,AE70,AE66,AE62,AE58,AE54,AE50,AE46,AE42,AE38,AE34,AE30,AE26,AE22,AE18,AE14)</f>
        <v>61</v>
      </c>
      <c r="AF106" s="92">
        <f>SUM(AF102,AF98,AF94,AF90,AF86,AF82,AF78,AF74,AF70,AF66,AF62,AF58,AF54,AF50,AF46,AF42,AF38,AF34,AF30,AF26,AF22,AF18,AF14)</f>
        <v>66</v>
      </c>
      <c r="AG106" s="78">
        <f>(AG14+AG18+AG22+AG26+AG30+AG34+AG38+AG42+AG46+AG50+AG54+AG58+AG62+AG66+AG70+AG74+AG78+AG82+AG86+AG90+AG94+AG98+AG102)/21</f>
        <v>1347.3333333333333</v>
      </c>
      <c r="AH106" s="78">
        <f>(AH14+AH18+AH22+AH26+AH30+AH34+AH38+AH42+AH46+AH50+AH54+AH58+AH62+AH66+AH70+AH74+AH78+AH82+AH86+AH90+AH94+AH98+AH102)/21</f>
        <v>78.718331777155299</v>
      </c>
      <c r="AI106" s="78">
        <f>(AI14+AI18+AI22+AI26+AI30+AI34+AI38+AI42+AI46+AI50+AI54+AI58+AI62+AI66+AI70+AI74+AI78+AI82+AI86+AI90+AI94+AI98+AI102)/21</f>
        <v>29.05952380952381</v>
      </c>
      <c r="AJ106" s="78">
        <f>(AJ26+AJ30+AJ34+AJ38+AJ42+AJ46+AJ50+AJ54+AJ58+AJ62+AJ66+AJ70+AJ74+AJ78+AJ82+AJ86+AJ90+AJ94+AJ98+AJ102)/19</f>
        <v>26.868421052631579</v>
      </c>
    </row>
    <row r="107" spans="1:36" x14ac:dyDescent="0.3">
      <c r="AC107" s="29" t="s">
        <v>41</v>
      </c>
      <c r="AD107" s="29"/>
      <c r="AE107" s="29"/>
      <c r="AF107" s="30"/>
      <c r="AG107" s="30"/>
      <c r="AH107" s="30"/>
      <c r="AI107" s="29"/>
      <c r="AJ107" s="29"/>
    </row>
    <row r="108" spans="1:36" x14ac:dyDescent="0.3">
      <c r="AC108" s="4" t="s">
        <v>132</v>
      </c>
      <c r="AD108" s="29"/>
      <c r="AE108" s="29"/>
      <c r="AF108" s="29"/>
      <c r="AG108" s="29"/>
      <c r="AH108" s="29"/>
      <c r="AI108" s="29"/>
      <c r="AJ108" s="29"/>
    </row>
    <row r="109" spans="1:36" x14ac:dyDescent="0.3">
      <c r="AC109" s="4" t="s">
        <v>131</v>
      </c>
      <c r="AD109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J94"/>
  <sheetViews>
    <sheetView topLeftCell="A15" workbookViewId="0">
      <selection activeCell="AF19" sqref="AF19"/>
    </sheetView>
  </sheetViews>
  <sheetFormatPr defaultColWidth="9.109375" defaultRowHeight="13.8" x14ac:dyDescent="0.3"/>
  <cols>
    <col min="1" max="10" width="4" style="4" bestFit="1" customWidth="1"/>
    <col min="11" max="16" width="5" style="4" bestFit="1" customWidth="1"/>
    <col min="17" max="18" width="5" style="4" customWidth="1"/>
    <col min="19" max="22" width="5" style="4" bestFit="1" customWidth="1"/>
    <col min="23" max="23" width="3.109375" style="4" bestFit="1" customWidth="1"/>
    <col min="24" max="24" width="7" style="4" bestFit="1" customWidth="1"/>
    <col min="25" max="25" width="7.21875" style="4" bestFit="1" customWidth="1"/>
    <col min="26" max="26" width="2.6640625" style="4" customWidth="1"/>
    <col min="27" max="27" width="4.21875" style="4" bestFit="1" customWidth="1"/>
    <col min="28" max="28" width="4.5546875" style="4" bestFit="1" customWidth="1"/>
    <col min="29" max="29" width="6.6640625" style="4" bestFit="1" customWidth="1"/>
    <col min="30" max="30" width="8.77734375" style="4" customWidth="1"/>
    <col min="31" max="31" width="4.88671875" style="10" bestFit="1" customWidth="1"/>
    <col min="32" max="32" width="8.6640625" style="10" bestFit="1" customWidth="1"/>
    <col min="33" max="33" width="13.44140625" style="10" bestFit="1" customWidth="1"/>
    <col min="34" max="34" width="8.88671875" style="10" bestFit="1" customWidth="1"/>
    <col min="35" max="35" width="16.5546875" style="10" bestFit="1" customWidth="1"/>
    <col min="36" max="36" width="6.44140625" style="4" bestFit="1" customWidth="1"/>
    <col min="37" max="37" width="2.6640625" style="4" customWidth="1"/>
    <col min="38" max="16384" width="9.109375" style="4"/>
  </cols>
  <sheetData>
    <row r="1" spans="1:36" x14ac:dyDescent="0.3">
      <c r="A1" s="60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2"/>
      <c r="Y1" s="48"/>
      <c r="Z1" s="48"/>
      <c r="AA1" s="48"/>
      <c r="AB1" s="50"/>
      <c r="AC1" s="50"/>
      <c r="AD1" s="50"/>
      <c r="AE1" s="50"/>
      <c r="AF1" s="50"/>
      <c r="AG1" s="50"/>
      <c r="AH1" s="50"/>
      <c r="AI1" s="50"/>
      <c r="AJ1" s="50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AE86</f>
        <v>26</v>
      </c>
      <c r="H2" s="6"/>
      <c r="I2" s="7"/>
      <c r="J2" s="6" t="s">
        <v>1</v>
      </c>
      <c r="K2" s="6"/>
      <c r="L2" s="6"/>
      <c r="M2" s="6"/>
      <c r="N2" s="6"/>
      <c r="O2" s="6"/>
      <c r="P2" s="6">
        <v>81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168</v>
      </c>
      <c r="H3" s="12"/>
      <c r="I3" s="9"/>
      <c r="J3" s="12" t="s">
        <v>3</v>
      </c>
      <c r="K3" s="12"/>
      <c r="L3" s="12"/>
      <c r="M3" s="12"/>
      <c r="N3" s="12"/>
      <c r="O3" s="12"/>
      <c r="P3" s="12" t="s">
        <v>97</v>
      </c>
      <c r="Q3" s="12"/>
      <c r="R3" s="13"/>
      <c r="S3" s="9"/>
      <c r="T3" s="14"/>
      <c r="U3" s="14" t="s">
        <v>144</v>
      </c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10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AI86</f>
        <v>23.390625</v>
      </c>
      <c r="Q4" s="12"/>
      <c r="R4" s="13"/>
      <c r="S4" s="9"/>
      <c r="T4" s="9"/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AH86</f>
        <v>72.844158496732035</v>
      </c>
      <c r="H5" s="12"/>
      <c r="I5" s="9"/>
      <c r="J5" s="12" t="s">
        <v>7</v>
      </c>
      <c r="K5" s="12"/>
      <c r="L5" s="12"/>
      <c r="M5" s="12"/>
      <c r="N5" s="12"/>
      <c r="O5" s="12"/>
      <c r="P5" s="12">
        <v>33</v>
      </c>
      <c r="Q5" s="12"/>
      <c r="R5" s="13"/>
      <c r="S5" s="9"/>
      <c r="T5" s="9"/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1665</v>
      </c>
      <c r="H6" s="12"/>
      <c r="I6" s="9"/>
      <c r="J6" s="12" t="s">
        <v>9</v>
      </c>
      <c r="K6" s="12"/>
      <c r="L6" s="12"/>
      <c r="M6" s="12"/>
      <c r="N6" s="12"/>
      <c r="O6" s="12"/>
      <c r="P6" s="12" t="s">
        <v>43</v>
      </c>
      <c r="Q6" s="12"/>
      <c r="R6" s="13"/>
      <c r="S6" s="9"/>
      <c r="T6" s="9"/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764</v>
      </c>
      <c r="H7" s="12"/>
      <c r="I7" s="9"/>
      <c r="J7" s="12" t="s">
        <v>11</v>
      </c>
      <c r="K7" s="12"/>
      <c r="L7" s="12"/>
      <c r="M7" s="12"/>
      <c r="N7" s="12"/>
      <c r="O7" s="12"/>
      <c r="P7" s="171">
        <v>9.9</v>
      </c>
      <c r="Q7" s="12"/>
      <c r="R7" s="13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Y86</f>
        <v>1345.875</v>
      </c>
      <c r="H8" s="12"/>
      <c r="I8" s="9"/>
      <c r="J8" s="12" t="s">
        <v>13</v>
      </c>
      <c r="K8" s="12"/>
      <c r="L8" s="12"/>
      <c r="M8" s="12"/>
      <c r="N8" s="12"/>
      <c r="O8" s="12"/>
      <c r="P8" s="35">
        <f>AF86</f>
        <v>36</v>
      </c>
      <c r="Q8" s="12"/>
      <c r="R8" s="13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AC86</f>
        <v>1240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8">
        <f>AG14/18</f>
        <v>0</v>
      </c>
      <c r="AI14" s="10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4">
        <v>110</v>
      </c>
      <c r="B17" s="75">
        <f>'[1]2023'!$I$79</f>
        <v>83</v>
      </c>
      <c r="C17" s="75">
        <f>'[1]2023'!$I$132</f>
        <v>94</v>
      </c>
      <c r="D17" s="75">
        <f>'[1]2023'!$I$185</f>
        <v>79</v>
      </c>
      <c r="E17" s="75">
        <f>'[1]2023'!$I$238</f>
        <v>95</v>
      </c>
      <c r="F17" s="75">
        <f>'[1]2023'!$I$291</f>
        <v>75</v>
      </c>
      <c r="G17" s="75">
        <f>'[1]2023'!$I$344</f>
        <v>67</v>
      </c>
      <c r="H17" s="74">
        <f>'[1]2023'!$I$397</f>
        <v>143</v>
      </c>
      <c r="I17" s="75">
        <f>'[1]2023'!$I$450</f>
        <v>73</v>
      </c>
      <c r="J17" s="75">
        <f>'[1]2023'!$I$503</f>
        <v>85</v>
      </c>
      <c r="K17" s="75">
        <f>'[1]2023'!$I$556</f>
        <v>87</v>
      </c>
      <c r="L17" s="75">
        <f>'[1]2023'!$I$609</f>
        <v>98</v>
      </c>
      <c r="M17" s="74">
        <f>'[1]2023'!$I$662</f>
        <v>130</v>
      </c>
      <c r="N17" s="75">
        <f>'[1]2023'!$I$715</f>
        <v>54</v>
      </c>
      <c r="O17" s="75">
        <f>'[1]2023'!$I$768</f>
        <v>67</v>
      </c>
      <c r="P17" s="75">
        <f>'[1]2023'!$I$821</f>
        <v>68</v>
      </c>
      <c r="Q17" s="75">
        <f>'[1]2023'!$I$874</f>
        <v>100</v>
      </c>
      <c r="R17" s="75">
        <f>'[1]2023'!$I$927</f>
        <v>36</v>
      </c>
      <c r="S17" s="75">
        <f>'[1]2023'!$I$980</f>
        <v>37</v>
      </c>
      <c r="T17" s="75">
        <f>'[1]2023'!$I$1033</f>
        <v>31</v>
      </c>
      <c r="U17" s="75">
        <f>'[1]2023'!$I$1086</f>
        <v>0</v>
      </c>
      <c r="V17" s="75">
        <f>'[1]2023'!$I$1139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110</v>
      </c>
      <c r="B18" s="75">
        <f t="shared" ref="B18:R18" si="1">B17+A18</f>
        <v>193</v>
      </c>
      <c r="C18" s="75">
        <f t="shared" si="1"/>
        <v>287</v>
      </c>
      <c r="D18" s="75">
        <f t="shared" si="1"/>
        <v>366</v>
      </c>
      <c r="E18" s="75">
        <f t="shared" si="1"/>
        <v>461</v>
      </c>
      <c r="F18" s="75">
        <f t="shared" si="1"/>
        <v>536</v>
      </c>
      <c r="G18" s="75">
        <f t="shared" si="1"/>
        <v>603</v>
      </c>
      <c r="H18" s="75">
        <f t="shared" si="1"/>
        <v>746</v>
      </c>
      <c r="I18" s="75">
        <f t="shared" si="1"/>
        <v>819</v>
      </c>
      <c r="J18" s="75">
        <f t="shared" si="1"/>
        <v>904</v>
      </c>
      <c r="K18" s="75">
        <f t="shared" si="1"/>
        <v>991</v>
      </c>
      <c r="L18" s="75">
        <f t="shared" si="1"/>
        <v>1089</v>
      </c>
      <c r="M18" s="75">
        <f t="shared" si="1"/>
        <v>1219</v>
      </c>
      <c r="N18" s="75">
        <f t="shared" si="1"/>
        <v>1273</v>
      </c>
      <c r="O18" s="75">
        <f t="shared" si="1"/>
        <v>1340</v>
      </c>
      <c r="P18" s="75">
        <f t="shared" si="1"/>
        <v>1408</v>
      </c>
      <c r="Q18" s="75">
        <f t="shared" si="1"/>
        <v>1508</v>
      </c>
      <c r="R18" s="75">
        <f t="shared" si="1"/>
        <v>1544</v>
      </c>
      <c r="S18" s="75">
        <f>S17+R18</f>
        <v>1581</v>
      </c>
      <c r="T18" s="75">
        <f>T17+S18</f>
        <v>1612</v>
      </c>
      <c r="U18" s="75">
        <f>U17+T18</f>
        <v>1612</v>
      </c>
      <c r="V18" s="75">
        <f>V17+U18</f>
        <v>1612</v>
      </c>
      <c r="W18" s="75"/>
      <c r="X18" s="24">
        <f>R18</f>
        <v>1544</v>
      </c>
      <c r="Y18" s="24">
        <f>S17+T17+U17+V17</f>
        <v>68</v>
      </c>
      <c r="Z18" s="24"/>
      <c r="AA18" s="24"/>
      <c r="AB18" s="24">
        <v>143</v>
      </c>
      <c r="AC18" s="72">
        <v>60</v>
      </c>
      <c r="AD18" s="24"/>
      <c r="AE18" s="10">
        <v>3</v>
      </c>
      <c r="AF18" s="10">
        <v>4</v>
      </c>
      <c r="AG18" s="27">
        <f>X18</f>
        <v>1544</v>
      </c>
      <c r="AH18" s="28">
        <f>AG18/18</f>
        <v>85.777777777777771</v>
      </c>
      <c r="AI18" s="10">
        <f>(S17+T17+U17+V17)/4</f>
        <v>17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'[1]2022'!$I$27</f>
        <v>40</v>
      </c>
      <c r="B21" s="75">
        <f>'[1]2022'!$I$79</f>
        <v>118</v>
      </c>
      <c r="C21" s="75">
        <f>'[1]2022'!$I$132</f>
        <v>59</v>
      </c>
      <c r="D21" s="75">
        <f>'[1]2022'!$I$185</f>
        <v>67</v>
      </c>
      <c r="E21" s="75">
        <f>'[1]2022'!$I$238</f>
        <v>51</v>
      </c>
      <c r="F21" s="75">
        <f>'[1]2022'!$I$291</f>
        <v>62</v>
      </c>
      <c r="G21" s="75">
        <f>'[1]2022'!$I$344</f>
        <v>72</v>
      </c>
      <c r="H21" s="75">
        <f>'[1]2022'!$I$397</f>
        <v>88</v>
      </c>
      <c r="I21" s="75">
        <f>'[1]2022'!$I$450</f>
        <v>79</v>
      </c>
      <c r="J21" s="75">
        <f>'[1]2022'!$I$503</f>
        <v>64</v>
      </c>
      <c r="K21" s="75">
        <f>'[1]2022'!$I$556</f>
        <v>102</v>
      </c>
      <c r="L21" s="75">
        <f>'[1]2022'!$I$609</f>
        <v>80</v>
      </c>
      <c r="M21" s="74">
        <v>125</v>
      </c>
      <c r="N21" s="74">
        <v>115</v>
      </c>
      <c r="O21" s="75">
        <f>'[1]2022'!$I$768</f>
        <v>98</v>
      </c>
      <c r="P21" s="75">
        <f>'[1]2022'!$I$821</f>
        <v>78</v>
      </c>
      <c r="Q21" s="75">
        <f>'[1]2022'!$I$874</f>
        <v>99</v>
      </c>
      <c r="R21" s="75">
        <f>'[1]2022'!$I$927</f>
        <v>51</v>
      </c>
      <c r="S21" s="75">
        <f>'[1]2022'!$I$980</f>
        <v>81</v>
      </c>
      <c r="T21" s="75">
        <f>'[1]2022'!$I$1033</f>
        <v>47</v>
      </c>
      <c r="U21" s="75">
        <f>'[1]2022'!$I$1086</f>
        <v>20</v>
      </c>
      <c r="V21" s="74">
        <v>69</v>
      </c>
      <c r="W21" s="75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40</v>
      </c>
      <c r="B22" s="75">
        <f t="shared" ref="B22:R22" si="2">B21+A22</f>
        <v>158</v>
      </c>
      <c r="C22" s="75">
        <f t="shared" si="2"/>
        <v>217</v>
      </c>
      <c r="D22" s="75">
        <f t="shared" si="2"/>
        <v>284</v>
      </c>
      <c r="E22" s="75">
        <f t="shared" si="2"/>
        <v>335</v>
      </c>
      <c r="F22" s="75">
        <f t="shared" si="2"/>
        <v>397</v>
      </c>
      <c r="G22" s="75">
        <f t="shared" si="2"/>
        <v>469</v>
      </c>
      <c r="H22" s="75">
        <f t="shared" si="2"/>
        <v>557</v>
      </c>
      <c r="I22" s="75">
        <f t="shared" si="2"/>
        <v>636</v>
      </c>
      <c r="J22" s="75">
        <f t="shared" si="2"/>
        <v>700</v>
      </c>
      <c r="K22" s="75">
        <f t="shared" si="2"/>
        <v>802</v>
      </c>
      <c r="L22" s="75">
        <f t="shared" si="2"/>
        <v>882</v>
      </c>
      <c r="M22" s="75">
        <f t="shared" si="2"/>
        <v>1007</v>
      </c>
      <c r="N22" s="75">
        <f t="shared" si="2"/>
        <v>1122</v>
      </c>
      <c r="O22" s="75">
        <f t="shared" si="2"/>
        <v>1220</v>
      </c>
      <c r="P22" s="75">
        <f t="shared" si="2"/>
        <v>1298</v>
      </c>
      <c r="Q22" s="75">
        <f t="shared" si="2"/>
        <v>1397</v>
      </c>
      <c r="R22" s="75">
        <f t="shared" si="2"/>
        <v>1448</v>
      </c>
      <c r="S22" s="75">
        <f>S21+R22</f>
        <v>1529</v>
      </c>
      <c r="T22" s="75">
        <f>T21+S22</f>
        <v>1576</v>
      </c>
      <c r="U22" s="75">
        <f>U21+T22</f>
        <v>1596</v>
      </c>
      <c r="V22" s="75">
        <f>V21+U22</f>
        <v>1665</v>
      </c>
      <c r="W22" s="75"/>
      <c r="X22" s="24">
        <f>R22</f>
        <v>1448</v>
      </c>
      <c r="Y22" s="24">
        <f>S21+T21+U21+V21</f>
        <v>217</v>
      </c>
      <c r="Z22" s="24"/>
      <c r="AA22" s="24">
        <v>40</v>
      </c>
      <c r="AB22" s="24">
        <v>125</v>
      </c>
      <c r="AC22" s="72">
        <v>520</v>
      </c>
      <c r="AD22" s="24">
        <v>1</v>
      </c>
      <c r="AE22" s="10">
        <v>3</v>
      </c>
      <c r="AF22" s="10">
        <v>4</v>
      </c>
      <c r="AG22" s="27">
        <f>X22</f>
        <v>1448</v>
      </c>
      <c r="AH22" s="28">
        <f>AG22/18</f>
        <v>80.444444444444443</v>
      </c>
      <c r="AI22" s="10">
        <f>(S21+T21+U21+V21)/4</f>
        <v>54.25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80</v>
      </c>
      <c r="B25" s="75">
        <v>27</v>
      </c>
      <c r="C25" s="75">
        <v>49</v>
      </c>
      <c r="D25" s="75">
        <v>95</v>
      </c>
      <c r="E25" s="75">
        <v>64</v>
      </c>
      <c r="F25" s="75">
        <v>79</v>
      </c>
      <c r="G25" s="75">
        <f>'[1]2021'!$I$344</f>
        <v>60</v>
      </c>
      <c r="H25" s="75">
        <f>'[1]2021'!$I$397</f>
        <v>82</v>
      </c>
      <c r="I25" s="75">
        <f>'[1]2021'!$I$450</f>
        <v>30</v>
      </c>
      <c r="J25" s="75">
        <f>'[1]2021'!$I$503</f>
        <v>69</v>
      </c>
      <c r="K25" s="75">
        <f>'[1]2021'!$I$556</f>
        <v>44</v>
      </c>
      <c r="L25" s="75">
        <f>'[1]2021'!$I$609</f>
        <v>39</v>
      </c>
      <c r="M25" s="75">
        <f>'[1]2021'!$I$662</f>
        <v>26</v>
      </c>
      <c r="N25" s="75">
        <f>'[1]2021'!$I$715</f>
        <v>65</v>
      </c>
      <c r="O25" s="75">
        <f>'[1]2021'!$I$768</f>
        <v>65</v>
      </c>
      <c r="P25" s="75">
        <f>'[1]2021'!$I$821</f>
        <v>42</v>
      </c>
      <c r="Q25" s="75">
        <f>'[1]2021'!$I$874</f>
        <v>67</v>
      </c>
      <c r="R25" s="75">
        <f>'[1]2021'!$I$927</f>
        <v>46</v>
      </c>
      <c r="S25" s="75">
        <f>'[1]2021'!$I$980</f>
        <v>48</v>
      </c>
      <c r="T25" s="75">
        <f>'[1]2021'!$I$1033</f>
        <v>53</v>
      </c>
      <c r="U25" s="75">
        <f>'[1]2021'!$I$1086</f>
        <v>30</v>
      </c>
      <c r="V25" s="75">
        <f>'[1]2021'!$I$1139</f>
        <v>15</v>
      </c>
      <c r="W25" s="75">
        <f>'[1]2021'!$I$1195</f>
        <v>33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80</v>
      </c>
      <c r="B26" s="75">
        <f t="shared" ref="B26:R26" si="3">B25+A26</f>
        <v>107</v>
      </c>
      <c r="C26" s="75">
        <f t="shared" si="3"/>
        <v>156</v>
      </c>
      <c r="D26" s="75">
        <f t="shared" si="3"/>
        <v>251</v>
      </c>
      <c r="E26" s="75">
        <f t="shared" si="3"/>
        <v>315</v>
      </c>
      <c r="F26" s="75">
        <f t="shared" si="3"/>
        <v>394</v>
      </c>
      <c r="G26" s="75">
        <f t="shared" si="3"/>
        <v>454</v>
      </c>
      <c r="H26" s="75">
        <f t="shared" si="3"/>
        <v>536</v>
      </c>
      <c r="I26" s="75">
        <f t="shared" si="3"/>
        <v>566</v>
      </c>
      <c r="J26" s="75">
        <f t="shared" si="3"/>
        <v>635</v>
      </c>
      <c r="K26" s="75">
        <f t="shared" si="3"/>
        <v>679</v>
      </c>
      <c r="L26" s="75">
        <f t="shared" si="3"/>
        <v>718</v>
      </c>
      <c r="M26" s="75">
        <f t="shared" si="3"/>
        <v>744</v>
      </c>
      <c r="N26" s="75">
        <f t="shared" si="3"/>
        <v>809</v>
      </c>
      <c r="O26" s="75">
        <f t="shared" si="3"/>
        <v>874</v>
      </c>
      <c r="P26" s="75">
        <f t="shared" si="3"/>
        <v>916</v>
      </c>
      <c r="Q26" s="75">
        <f t="shared" si="3"/>
        <v>983</v>
      </c>
      <c r="R26" s="75">
        <f t="shared" si="3"/>
        <v>1029</v>
      </c>
      <c r="S26" s="75">
        <f>S25+R26</f>
        <v>1077</v>
      </c>
      <c r="T26" s="75">
        <f>T25+S26</f>
        <v>1130</v>
      </c>
      <c r="U26" s="75">
        <f>U25+T26</f>
        <v>1160</v>
      </c>
      <c r="V26" s="75">
        <f>V25+U26</f>
        <v>1175</v>
      </c>
      <c r="W26" s="75"/>
      <c r="X26" s="24">
        <f>R26</f>
        <v>1029</v>
      </c>
      <c r="Y26" s="24">
        <f>S25+T25+U25+V25</f>
        <v>146</v>
      </c>
      <c r="Z26" s="24"/>
      <c r="AA26" s="24">
        <v>26</v>
      </c>
      <c r="AB26" s="24">
        <v>95</v>
      </c>
      <c r="AC26" s="72">
        <v>0</v>
      </c>
      <c r="AD26" s="24">
        <v>9</v>
      </c>
      <c r="AE26" s="10">
        <v>0</v>
      </c>
      <c r="AF26" s="10">
        <v>0</v>
      </c>
      <c r="AG26" s="27">
        <f>X26</f>
        <v>1029</v>
      </c>
      <c r="AH26" s="28">
        <f>AG26/18</f>
        <v>57.166666666666664</v>
      </c>
      <c r="AI26" s="10">
        <f>(S25+T25+U25+V25)/4</f>
        <v>36.5</v>
      </c>
      <c r="AJ26" s="10">
        <f>W25</f>
        <v>33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67</v>
      </c>
      <c r="B29" s="75">
        <v>71</v>
      </c>
      <c r="C29" s="75">
        <v>60</v>
      </c>
      <c r="D29" s="75">
        <v>85</v>
      </c>
      <c r="E29" s="75">
        <v>71</v>
      </c>
      <c r="F29" s="75">
        <v>62</v>
      </c>
      <c r="G29" s="75">
        <v>53</v>
      </c>
      <c r="H29" s="75">
        <v>87</v>
      </c>
      <c r="I29" s="75">
        <v>63</v>
      </c>
      <c r="J29" s="75">
        <v>35</v>
      </c>
      <c r="K29" s="75">
        <v>78</v>
      </c>
      <c r="L29" s="74">
        <v>168</v>
      </c>
      <c r="M29" s="75">
        <v>61</v>
      </c>
      <c r="N29" s="75">
        <v>101</v>
      </c>
      <c r="O29" s="75">
        <v>71</v>
      </c>
      <c r="P29" s="75">
        <v>40</v>
      </c>
      <c r="Q29" s="75">
        <v>100</v>
      </c>
      <c r="R29" s="151"/>
      <c r="S29" s="75">
        <v>61</v>
      </c>
      <c r="T29" s="75">
        <v>6</v>
      </c>
      <c r="U29" s="75">
        <v>8</v>
      </c>
      <c r="V29" s="75">
        <v>21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67</v>
      </c>
      <c r="B30" s="75">
        <f t="shared" ref="B30:Q30" si="4">B29+A30</f>
        <v>138</v>
      </c>
      <c r="C30" s="75">
        <f t="shared" si="4"/>
        <v>198</v>
      </c>
      <c r="D30" s="75">
        <f t="shared" si="4"/>
        <v>283</v>
      </c>
      <c r="E30" s="75">
        <f t="shared" si="4"/>
        <v>354</v>
      </c>
      <c r="F30" s="75">
        <f t="shared" si="4"/>
        <v>416</v>
      </c>
      <c r="G30" s="75">
        <f t="shared" si="4"/>
        <v>469</v>
      </c>
      <c r="H30" s="75">
        <f t="shared" si="4"/>
        <v>556</v>
      </c>
      <c r="I30" s="75">
        <f t="shared" si="4"/>
        <v>619</v>
      </c>
      <c r="J30" s="75">
        <f t="shared" si="4"/>
        <v>654</v>
      </c>
      <c r="K30" s="75">
        <f t="shared" si="4"/>
        <v>732</v>
      </c>
      <c r="L30" s="75">
        <f t="shared" si="4"/>
        <v>900</v>
      </c>
      <c r="M30" s="75">
        <f t="shared" si="4"/>
        <v>961</v>
      </c>
      <c r="N30" s="75">
        <f t="shared" si="4"/>
        <v>1062</v>
      </c>
      <c r="O30" s="75">
        <f t="shared" si="4"/>
        <v>1133</v>
      </c>
      <c r="P30" s="75">
        <f t="shared" si="4"/>
        <v>1173</v>
      </c>
      <c r="Q30" s="75">
        <f t="shared" si="4"/>
        <v>1273</v>
      </c>
      <c r="R30" s="151"/>
      <c r="S30" s="75">
        <f>S29+Q30</f>
        <v>1334</v>
      </c>
      <c r="T30" s="75">
        <f>T29+S30</f>
        <v>1340</v>
      </c>
      <c r="U30" s="75">
        <f>U29+T30</f>
        <v>1348</v>
      </c>
      <c r="V30" s="75">
        <f>V29+U30</f>
        <v>1369</v>
      </c>
      <c r="W30" s="75"/>
      <c r="X30" s="24">
        <f>Q30</f>
        <v>1273</v>
      </c>
      <c r="Y30" s="24">
        <f>S29+T29+U29+V29</f>
        <v>96</v>
      </c>
      <c r="Z30" s="24"/>
      <c r="AA30" s="24">
        <v>35</v>
      </c>
      <c r="AB30" s="24">
        <v>168</v>
      </c>
      <c r="AC30" s="72">
        <v>20</v>
      </c>
      <c r="AD30" s="24">
        <v>7</v>
      </c>
      <c r="AE30" s="10">
        <v>1</v>
      </c>
      <c r="AF30" s="10">
        <v>3</v>
      </c>
      <c r="AG30" s="27">
        <f>Q30</f>
        <v>1273</v>
      </c>
      <c r="AH30" s="28">
        <f>Q30/17</f>
        <v>74.882352941176464</v>
      </c>
      <c r="AI30" s="10">
        <f>(S29+T29+U29+V29)/4</f>
        <v>24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54</v>
      </c>
      <c r="B33" s="75">
        <v>36</v>
      </c>
      <c r="C33" s="75">
        <v>78</v>
      </c>
      <c r="D33" s="75">
        <v>42</v>
      </c>
      <c r="E33" s="75">
        <v>105</v>
      </c>
      <c r="F33" s="75">
        <v>87</v>
      </c>
      <c r="G33" s="75">
        <v>65</v>
      </c>
      <c r="H33" s="75">
        <v>50</v>
      </c>
      <c r="I33" s="75">
        <v>104</v>
      </c>
      <c r="J33" s="75">
        <v>154</v>
      </c>
      <c r="K33" s="75">
        <v>35</v>
      </c>
      <c r="L33" s="75">
        <v>46</v>
      </c>
      <c r="M33" s="75">
        <v>23</v>
      </c>
      <c r="N33" s="75">
        <v>91</v>
      </c>
      <c r="O33" s="75">
        <v>91</v>
      </c>
      <c r="P33" s="75">
        <v>63</v>
      </c>
      <c r="Q33" s="75">
        <v>39</v>
      </c>
      <c r="R33" s="151"/>
      <c r="S33" s="75">
        <v>70</v>
      </c>
      <c r="T33" s="75">
        <v>53</v>
      </c>
      <c r="U33" s="75">
        <v>32</v>
      </c>
      <c r="V33" s="75">
        <v>5</v>
      </c>
      <c r="W33" s="75">
        <v>9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54</v>
      </c>
      <c r="B34" s="75">
        <f t="shared" ref="B34:Q34" si="5">B33+A34</f>
        <v>90</v>
      </c>
      <c r="C34" s="75">
        <f t="shared" si="5"/>
        <v>168</v>
      </c>
      <c r="D34" s="75">
        <f t="shared" si="5"/>
        <v>210</v>
      </c>
      <c r="E34" s="75">
        <f t="shared" si="5"/>
        <v>315</v>
      </c>
      <c r="F34" s="75">
        <f t="shared" si="5"/>
        <v>402</v>
      </c>
      <c r="G34" s="75">
        <f t="shared" si="5"/>
        <v>467</v>
      </c>
      <c r="H34" s="75">
        <f t="shared" si="5"/>
        <v>517</v>
      </c>
      <c r="I34" s="75">
        <f t="shared" si="5"/>
        <v>621</v>
      </c>
      <c r="J34" s="75">
        <f t="shared" si="5"/>
        <v>775</v>
      </c>
      <c r="K34" s="75">
        <f t="shared" si="5"/>
        <v>810</v>
      </c>
      <c r="L34" s="75">
        <f t="shared" si="5"/>
        <v>856</v>
      </c>
      <c r="M34" s="75">
        <f t="shared" si="5"/>
        <v>879</v>
      </c>
      <c r="N34" s="75">
        <f t="shared" si="5"/>
        <v>970</v>
      </c>
      <c r="O34" s="75">
        <f t="shared" si="5"/>
        <v>1061</v>
      </c>
      <c r="P34" s="75">
        <f t="shared" si="5"/>
        <v>1124</v>
      </c>
      <c r="Q34" s="75">
        <f t="shared" si="5"/>
        <v>1163</v>
      </c>
      <c r="R34" s="151"/>
      <c r="S34" s="75">
        <f>S33+Q34</f>
        <v>1233</v>
      </c>
      <c r="T34" s="75">
        <f>T33+S34</f>
        <v>1286</v>
      </c>
      <c r="U34" s="75">
        <f>U33+T34</f>
        <v>1318</v>
      </c>
      <c r="V34" s="75">
        <f>V33+U34</f>
        <v>1323</v>
      </c>
      <c r="W34" s="75"/>
      <c r="X34" s="24">
        <f>Q34</f>
        <v>1163</v>
      </c>
      <c r="Y34" s="24">
        <f>S33+T33+U33+V33</f>
        <v>160</v>
      </c>
      <c r="Z34" s="24"/>
      <c r="AA34" s="24">
        <v>23</v>
      </c>
      <c r="AB34" s="24">
        <v>154</v>
      </c>
      <c r="AC34" s="72">
        <v>0</v>
      </c>
      <c r="AD34" s="24">
        <v>5</v>
      </c>
      <c r="AE34" s="10">
        <v>0</v>
      </c>
      <c r="AF34" s="10">
        <v>3</v>
      </c>
      <c r="AG34" s="27">
        <f>Q34</f>
        <v>1163</v>
      </c>
      <c r="AH34" s="28">
        <f>Q34/17</f>
        <v>68.411764705882348</v>
      </c>
      <c r="AI34" s="10">
        <f>(S33+T33+U33+V33)/4</f>
        <v>40</v>
      </c>
      <c r="AJ34" s="10">
        <f>W33</f>
        <v>9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77</v>
      </c>
      <c r="B37" s="75">
        <v>94</v>
      </c>
      <c r="C37" s="75">
        <v>75</v>
      </c>
      <c r="D37" s="75">
        <v>105</v>
      </c>
      <c r="E37" s="75">
        <v>50</v>
      </c>
      <c r="F37" s="74">
        <v>131</v>
      </c>
      <c r="G37" s="75">
        <v>81</v>
      </c>
      <c r="H37" s="74">
        <v>129</v>
      </c>
      <c r="I37" s="75">
        <v>53</v>
      </c>
      <c r="J37" s="74">
        <v>126</v>
      </c>
      <c r="K37" s="75">
        <v>92</v>
      </c>
      <c r="L37" s="75">
        <v>85</v>
      </c>
      <c r="M37" s="75">
        <v>69</v>
      </c>
      <c r="N37" s="75">
        <v>69</v>
      </c>
      <c r="O37" s="75">
        <v>49</v>
      </c>
      <c r="P37" s="75">
        <v>108</v>
      </c>
      <c r="Q37" s="75">
        <v>92</v>
      </c>
      <c r="R37" s="151"/>
      <c r="S37" s="74">
        <v>41</v>
      </c>
      <c r="T37" s="75">
        <v>37</v>
      </c>
      <c r="U37" s="75">
        <v>3</v>
      </c>
      <c r="V37" s="75">
        <v>2</v>
      </c>
      <c r="W37" s="75">
        <v>8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77</v>
      </c>
      <c r="B38" s="75">
        <f t="shared" ref="B38:Q38" si="6">B37+A38</f>
        <v>171</v>
      </c>
      <c r="C38" s="75">
        <f t="shared" si="6"/>
        <v>246</v>
      </c>
      <c r="D38" s="75">
        <f t="shared" si="6"/>
        <v>351</v>
      </c>
      <c r="E38" s="75">
        <f t="shared" si="6"/>
        <v>401</v>
      </c>
      <c r="F38" s="75">
        <f t="shared" si="6"/>
        <v>532</v>
      </c>
      <c r="G38" s="75">
        <f t="shared" si="6"/>
        <v>613</v>
      </c>
      <c r="H38" s="75">
        <f t="shared" si="6"/>
        <v>742</v>
      </c>
      <c r="I38" s="75">
        <f t="shared" si="6"/>
        <v>795</v>
      </c>
      <c r="J38" s="75">
        <f t="shared" si="6"/>
        <v>921</v>
      </c>
      <c r="K38" s="75">
        <f t="shared" si="6"/>
        <v>1013</v>
      </c>
      <c r="L38" s="75">
        <f t="shared" si="6"/>
        <v>1098</v>
      </c>
      <c r="M38" s="75">
        <f t="shared" si="6"/>
        <v>1167</v>
      </c>
      <c r="N38" s="75">
        <f t="shared" si="6"/>
        <v>1236</v>
      </c>
      <c r="O38" s="75">
        <f t="shared" si="6"/>
        <v>1285</v>
      </c>
      <c r="P38" s="75">
        <f t="shared" si="6"/>
        <v>1393</v>
      </c>
      <c r="Q38" s="75">
        <f t="shared" si="6"/>
        <v>1485</v>
      </c>
      <c r="R38" s="151"/>
      <c r="S38" s="75">
        <f>S37+Q38</f>
        <v>1526</v>
      </c>
      <c r="T38" s="75">
        <f>T37+S38</f>
        <v>1563</v>
      </c>
      <c r="U38" s="75">
        <f>U37+T38</f>
        <v>1566</v>
      </c>
      <c r="V38" s="75">
        <f>V37+U38</f>
        <v>1568</v>
      </c>
      <c r="W38" s="75"/>
      <c r="X38" s="24">
        <f>Q38</f>
        <v>1485</v>
      </c>
      <c r="Y38" s="24">
        <f>S37+T37+U37+V37</f>
        <v>83</v>
      </c>
      <c r="Z38" s="24"/>
      <c r="AA38" s="24">
        <v>49</v>
      </c>
      <c r="AB38" s="24">
        <v>131</v>
      </c>
      <c r="AC38" s="72">
        <v>200</v>
      </c>
      <c r="AD38" s="24">
        <v>3</v>
      </c>
      <c r="AE38" s="10">
        <v>4</v>
      </c>
      <c r="AF38" s="10">
        <v>5</v>
      </c>
      <c r="AG38" s="27">
        <f>Q38</f>
        <v>1485</v>
      </c>
      <c r="AH38" s="28">
        <f>Q38/17</f>
        <v>87.352941176470594</v>
      </c>
      <c r="AI38" s="10">
        <f>(S37+T37+U37+V37)/4</f>
        <v>20.75</v>
      </c>
      <c r="AJ38" s="10">
        <f>W37</f>
        <v>8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4">
        <v>106</v>
      </c>
      <c r="B41" s="75">
        <v>45</v>
      </c>
      <c r="C41" s="75">
        <v>73</v>
      </c>
      <c r="D41" s="75">
        <v>55</v>
      </c>
      <c r="E41" s="75">
        <v>77</v>
      </c>
      <c r="F41" s="75">
        <v>95</v>
      </c>
      <c r="G41" s="75">
        <v>59</v>
      </c>
      <c r="H41" s="75">
        <v>111</v>
      </c>
      <c r="I41" s="75">
        <v>50</v>
      </c>
      <c r="J41" s="75">
        <v>39</v>
      </c>
      <c r="K41" s="75">
        <v>26</v>
      </c>
      <c r="L41" s="74">
        <v>122</v>
      </c>
      <c r="M41" s="75">
        <v>57</v>
      </c>
      <c r="N41" s="75">
        <v>40</v>
      </c>
      <c r="O41" s="75">
        <v>73</v>
      </c>
      <c r="P41" s="75">
        <v>44</v>
      </c>
      <c r="Q41" s="75">
        <v>38</v>
      </c>
      <c r="R41" s="151"/>
      <c r="S41" s="75">
        <v>14</v>
      </c>
      <c r="T41" s="75">
        <v>33</v>
      </c>
      <c r="U41" s="75">
        <v>27</v>
      </c>
      <c r="V41" s="75">
        <v>25</v>
      </c>
      <c r="W41" s="75">
        <v>2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106</v>
      </c>
      <c r="B42" s="75">
        <f t="shared" ref="B42:Q42" si="7">B41+A42</f>
        <v>151</v>
      </c>
      <c r="C42" s="75">
        <f t="shared" si="7"/>
        <v>224</v>
      </c>
      <c r="D42" s="75">
        <f t="shared" si="7"/>
        <v>279</v>
      </c>
      <c r="E42" s="75">
        <f t="shared" si="7"/>
        <v>356</v>
      </c>
      <c r="F42" s="75">
        <f t="shared" si="7"/>
        <v>451</v>
      </c>
      <c r="G42" s="75">
        <f t="shared" si="7"/>
        <v>510</v>
      </c>
      <c r="H42" s="75">
        <f t="shared" si="7"/>
        <v>621</v>
      </c>
      <c r="I42" s="75">
        <f t="shared" si="7"/>
        <v>671</v>
      </c>
      <c r="J42" s="75">
        <f t="shared" si="7"/>
        <v>710</v>
      </c>
      <c r="K42" s="75">
        <f t="shared" si="7"/>
        <v>736</v>
      </c>
      <c r="L42" s="75">
        <f t="shared" si="7"/>
        <v>858</v>
      </c>
      <c r="M42" s="75">
        <f t="shared" si="7"/>
        <v>915</v>
      </c>
      <c r="N42" s="75">
        <f t="shared" si="7"/>
        <v>955</v>
      </c>
      <c r="O42" s="75">
        <f t="shared" si="7"/>
        <v>1028</v>
      </c>
      <c r="P42" s="75">
        <f t="shared" si="7"/>
        <v>1072</v>
      </c>
      <c r="Q42" s="75">
        <f t="shared" si="7"/>
        <v>1110</v>
      </c>
      <c r="R42" s="151"/>
      <c r="S42" s="75">
        <f>S41+Q42</f>
        <v>1124</v>
      </c>
      <c r="T42" s="75">
        <f>T41+S42</f>
        <v>1157</v>
      </c>
      <c r="U42" s="75">
        <f>U41+T42</f>
        <v>1184</v>
      </c>
      <c r="V42" s="75">
        <f>V41+U42</f>
        <v>1209</v>
      </c>
      <c r="W42" s="75"/>
      <c r="X42" s="24">
        <f>Q42</f>
        <v>1110</v>
      </c>
      <c r="Y42" s="24">
        <f>S41+T41+U41+V41</f>
        <v>99</v>
      </c>
      <c r="Z42" s="24"/>
      <c r="AA42" s="24">
        <v>26</v>
      </c>
      <c r="AB42" s="24">
        <v>122</v>
      </c>
      <c r="AC42" s="72">
        <v>40</v>
      </c>
      <c r="AD42" s="24">
        <v>7</v>
      </c>
      <c r="AE42" s="10">
        <v>2</v>
      </c>
      <c r="AF42" s="10">
        <v>3</v>
      </c>
      <c r="AG42" s="27">
        <f>Q42</f>
        <v>1110</v>
      </c>
      <c r="AH42" s="28">
        <f>Q42/17</f>
        <v>65.294117647058826</v>
      </c>
      <c r="AI42" s="10">
        <f>(S41+T41+U41+V41)/4</f>
        <v>24.75</v>
      </c>
      <c r="AJ42" s="10">
        <f>W41</f>
        <v>2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56</v>
      </c>
      <c r="B45" s="75">
        <v>80</v>
      </c>
      <c r="C45" s="74">
        <v>118</v>
      </c>
      <c r="D45" s="75">
        <v>97</v>
      </c>
      <c r="E45" s="75">
        <v>50</v>
      </c>
      <c r="F45" s="75">
        <v>59</v>
      </c>
      <c r="G45" s="75">
        <v>57</v>
      </c>
      <c r="H45" s="75">
        <v>100</v>
      </c>
      <c r="I45" s="75">
        <v>83</v>
      </c>
      <c r="J45" s="75">
        <v>73</v>
      </c>
      <c r="K45" s="75">
        <v>52</v>
      </c>
      <c r="L45" s="75">
        <v>42</v>
      </c>
      <c r="M45" s="75">
        <v>57</v>
      </c>
      <c r="N45" s="75">
        <v>72</v>
      </c>
      <c r="O45" s="75">
        <v>75</v>
      </c>
      <c r="P45" s="75">
        <v>110</v>
      </c>
      <c r="Q45" s="74">
        <v>120</v>
      </c>
      <c r="R45" s="74"/>
      <c r="S45" s="75">
        <v>0</v>
      </c>
      <c r="T45" s="75">
        <v>26</v>
      </c>
      <c r="U45" s="75">
        <v>70</v>
      </c>
      <c r="V45" s="75">
        <v>15</v>
      </c>
      <c r="W45" s="75">
        <v>0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56</v>
      </c>
      <c r="B46" s="75">
        <f t="shared" ref="B46:Q46" si="8">B45+A46</f>
        <v>136</v>
      </c>
      <c r="C46" s="75">
        <f t="shared" si="8"/>
        <v>254</v>
      </c>
      <c r="D46" s="75">
        <f t="shared" si="8"/>
        <v>351</v>
      </c>
      <c r="E46" s="75">
        <f t="shared" si="8"/>
        <v>401</v>
      </c>
      <c r="F46" s="75">
        <f t="shared" si="8"/>
        <v>460</v>
      </c>
      <c r="G46" s="75">
        <f t="shared" si="8"/>
        <v>517</v>
      </c>
      <c r="H46" s="75">
        <f t="shared" si="8"/>
        <v>617</v>
      </c>
      <c r="I46" s="75">
        <f t="shared" si="8"/>
        <v>700</v>
      </c>
      <c r="J46" s="75">
        <f t="shared" si="8"/>
        <v>773</v>
      </c>
      <c r="K46" s="75">
        <f t="shared" si="8"/>
        <v>825</v>
      </c>
      <c r="L46" s="75">
        <f t="shared" si="8"/>
        <v>867</v>
      </c>
      <c r="M46" s="75">
        <f t="shared" si="8"/>
        <v>924</v>
      </c>
      <c r="N46" s="75">
        <f t="shared" si="8"/>
        <v>996</v>
      </c>
      <c r="O46" s="75">
        <f t="shared" si="8"/>
        <v>1071</v>
      </c>
      <c r="P46" s="75">
        <f t="shared" si="8"/>
        <v>1181</v>
      </c>
      <c r="Q46" s="75">
        <f t="shared" si="8"/>
        <v>1301</v>
      </c>
      <c r="R46" s="151"/>
      <c r="S46" s="75">
        <f>S45+Q46</f>
        <v>1301</v>
      </c>
      <c r="T46" s="75">
        <f>T45+S46</f>
        <v>1327</v>
      </c>
      <c r="U46" s="75">
        <f>U45+T46</f>
        <v>1397</v>
      </c>
      <c r="V46" s="75">
        <f>V45+U46</f>
        <v>1412</v>
      </c>
      <c r="W46" s="75"/>
      <c r="X46" s="24">
        <f>Q46</f>
        <v>1301</v>
      </c>
      <c r="Y46" s="24">
        <f>S45+T45+U45+V45</f>
        <v>111</v>
      </c>
      <c r="Z46" s="24"/>
      <c r="AA46" s="24">
        <v>42</v>
      </c>
      <c r="AB46" s="24">
        <v>120</v>
      </c>
      <c r="AC46" s="72">
        <v>180</v>
      </c>
      <c r="AD46" s="24">
        <v>3</v>
      </c>
      <c r="AE46" s="10">
        <v>2</v>
      </c>
      <c r="AF46" s="10">
        <v>4</v>
      </c>
      <c r="AG46" s="27">
        <f>Q46</f>
        <v>1301</v>
      </c>
      <c r="AH46" s="28">
        <f>Q46/17</f>
        <v>76.529411764705884</v>
      </c>
      <c r="AI46" s="10">
        <f>(S45+T45+U45+V45)/4</f>
        <v>27.75</v>
      </c>
      <c r="AJ46" s="10">
        <f>W45</f>
        <v>0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75">
        <v>76</v>
      </c>
      <c r="B49" s="75">
        <v>43</v>
      </c>
      <c r="C49" s="75">
        <v>53</v>
      </c>
      <c r="D49" s="75">
        <v>53</v>
      </c>
      <c r="E49" s="75">
        <v>73</v>
      </c>
      <c r="F49" s="75">
        <v>88</v>
      </c>
      <c r="G49" s="75">
        <v>74</v>
      </c>
      <c r="H49" s="75">
        <v>63</v>
      </c>
      <c r="I49" s="75">
        <v>66</v>
      </c>
      <c r="J49" s="75">
        <v>70</v>
      </c>
      <c r="K49" s="75">
        <v>68</v>
      </c>
      <c r="L49" s="75">
        <v>52</v>
      </c>
      <c r="M49" s="75">
        <v>72</v>
      </c>
      <c r="N49" s="74">
        <v>89</v>
      </c>
      <c r="O49" s="75">
        <v>58</v>
      </c>
      <c r="P49" s="75">
        <v>86</v>
      </c>
      <c r="Q49" s="75">
        <v>66</v>
      </c>
      <c r="R49" s="151"/>
      <c r="S49" s="75">
        <v>20</v>
      </c>
      <c r="T49" s="75">
        <v>7</v>
      </c>
      <c r="U49" s="75">
        <v>0</v>
      </c>
      <c r="V49" s="75">
        <v>0</v>
      </c>
      <c r="W49" s="75">
        <v>7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76</v>
      </c>
      <c r="B50" s="75">
        <f t="shared" ref="B50:Q50" si="9">B49+A50</f>
        <v>119</v>
      </c>
      <c r="C50" s="75">
        <f t="shared" si="9"/>
        <v>172</v>
      </c>
      <c r="D50" s="75">
        <f t="shared" si="9"/>
        <v>225</v>
      </c>
      <c r="E50" s="75">
        <f t="shared" si="9"/>
        <v>298</v>
      </c>
      <c r="F50" s="75">
        <f t="shared" si="9"/>
        <v>386</v>
      </c>
      <c r="G50" s="75">
        <f t="shared" si="9"/>
        <v>460</v>
      </c>
      <c r="H50" s="75">
        <f t="shared" si="9"/>
        <v>523</v>
      </c>
      <c r="I50" s="75">
        <f t="shared" si="9"/>
        <v>589</v>
      </c>
      <c r="J50" s="75">
        <f t="shared" si="9"/>
        <v>659</v>
      </c>
      <c r="K50" s="75">
        <f t="shared" si="9"/>
        <v>727</v>
      </c>
      <c r="L50" s="75">
        <f t="shared" si="9"/>
        <v>779</v>
      </c>
      <c r="M50" s="75">
        <f t="shared" si="9"/>
        <v>851</v>
      </c>
      <c r="N50" s="75">
        <f t="shared" si="9"/>
        <v>940</v>
      </c>
      <c r="O50" s="75">
        <f t="shared" si="9"/>
        <v>998</v>
      </c>
      <c r="P50" s="75">
        <f t="shared" si="9"/>
        <v>1084</v>
      </c>
      <c r="Q50" s="75">
        <f t="shared" si="9"/>
        <v>1150</v>
      </c>
      <c r="R50" s="151"/>
      <c r="S50" s="75">
        <f>S49+Q50</f>
        <v>1170</v>
      </c>
      <c r="T50" s="75">
        <f>T49+S50</f>
        <v>1177</v>
      </c>
      <c r="U50" s="75">
        <f>U49+T50</f>
        <v>1177</v>
      </c>
      <c r="V50" s="75">
        <f>V49+U50</f>
        <v>1177</v>
      </c>
      <c r="W50" s="75"/>
      <c r="X50" s="24">
        <f>Q50</f>
        <v>1150</v>
      </c>
      <c r="Y50" s="24">
        <f>S49+T49+U49+V49</f>
        <v>27</v>
      </c>
      <c r="Z50" s="24"/>
      <c r="AA50" s="24">
        <v>43</v>
      </c>
      <c r="AB50" s="24">
        <v>89</v>
      </c>
      <c r="AC50" s="72">
        <v>20</v>
      </c>
      <c r="AD50" s="24">
        <v>8</v>
      </c>
      <c r="AE50" s="10">
        <v>1</v>
      </c>
      <c r="AF50" s="10">
        <v>0</v>
      </c>
      <c r="AG50" s="27">
        <f>Q50</f>
        <v>1150</v>
      </c>
      <c r="AH50" s="28">
        <f>Q50/17</f>
        <v>67.647058823529406</v>
      </c>
      <c r="AI50" s="10">
        <f>(S49+T49+U49+V49)/4</f>
        <v>6.75</v>
      </c>
      <c r="AJ50" s="10">
        <f>W49</f>
        <v>7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5">
        <v>82</v>
      </c>
      <c r="B53" s="75">
        <v>68</v>
      </c>
      <c r="C53" s="75">
        <v>54</v>
      </c>
      <c r="D53" s="75">
        <v>78</v>
      </c>
      <c r="E53" s="75">
        <v>72</v>
      </c>
      <c r="F53" s="75">
        <v>50</v>
      </c>
      <c r="G53" s="75">
        <v>64</v>
      </c>
      <c r="H53" s="75">
        <v>45</v>
      </c>
      <c r="I53" s="75">
        <v>65</v>
      </c>
      <c r="J53" s="75">
        <v>94</v>
      </c>
      <c r="K53" s="75">
        <v>62</v>
      </c>
      <c r="L53" s="75">
        <v>61</v>
      </c>
      <c r="M53" s="75">
        <v>94</v>
      </c>
      <c r="N53" s="74">
        <v>131</v>
      </c>
      <c r="O53" s="75">
        <v>71</v>
      </c>
      <c r="P53" s="75">
        <v>60</v>
      </c>
      <c r="Q53" s="75">
        <v>37</v>
      </c>
      <c r="R53" s="151"/>
      <c r="S53" s="75">
        <v>13</v>
      </c>
      <c r="T53" s="75">
        <v>12</v>
      </c>
      <c r="U53" s="75">
        <v>34</v>
      </c>
      <c r="V53" s="75">
        <v>6</v>
      </c>
      <c r="W53" s="75">
        <v>21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82</v>
      </c>
      <c r="B54" s="75">
        <f t="shared" ref="B54:Q54" si="10">B53+A54</f>
        <v>150</v>
      </c>
      <c r="C54" s="75">
        <f t="shared" si="10"/>
        <v>204</v>
      </c>
      <c r="D54" s="75">
        <f t="shared" si="10"/>
        <v>282</v>
      </c>
      <c r="E54" s="75">
        <f t="shared" si="10"/>
        <v>354</v>
      </c>
      <c r="F54" s="75">
        <f t="shared" si="10"/>
        <v>404</v>
      </c>
      <c r="G54" s="75">
        <f t="shared" si="10"/>
        <v>468</v>
      </c>
      <c r="H54" s="75">
        <f t="shared" si="10"/>
        <v>513</v>
      </c>
      <c r="I54" s="75">
        <f t="shared" si="10"/>
        <v>578</v>
      </c>
      <c r="J54" s="75">
        <f t="shared" si="10"/>
        <v>672</v>
      </c>
      <c r="K54" s="75">
        <f t="shared" si="10"/>
        <v>734</v>
      </c>
      <c r="L54" s="75">
        <f t="shared" si="10"/>
        <v>795</v>
      </c>
      <c r="M54" s="75">
        <f t="shared" si="10"/>
        <v>889</v>
      </c>
      <c r="N54" s="75">
        <f t="shared" si="10"/>
        <v>1020</v>
      </c>
      <c r="O54" s="75">
        <f t="shared" si="10"/>
        <v>1091</v>
      </c>
      <c r="P54" s="75">
        <f t="shared" si="10"/>
        <v>1151</v>
      </c>
      <c r="Q54" s="75">
        <f t="shared" si="10"/>
        <v>1188</v>
      </c>
      <c r="R54" s="151"/>
      <c r="S54" s="75">
        <f>S53+Q54</f>
        <v>1201</v>
      </c>
      <c r="T54" s="75">
        <f>T53+S54</f>
        <v>1213</v>
      </c>
      <c r="U54" s="75">
        <f>U53+T54</f>
        <v>1247</v>
      </c>
      <c r="V54" s="75">
        <f>V53+U54</f>
        <v>1253</v>
      </c>
      <c r="W54" s="75"/>
      <c r="X54" s="24">
        <f>Q54</f>
        <v>1188</v>
      </c>
      <c r="Y54" s="24">
        <f>S53+T53+U53+V53</f>
        <v>65</v>
      </c>
      <c r="Z54" s="24"/>
      <c r="AA54" s="24">
        <v>37</v>
      </c>
      <c r="AB54" s="24">
        <v>131</v>
      </c>
      <c r="AC54" s="72">
        <v>20</v>
      </c>
      <c r="AD54" s="24">
        <v>8</v>
      </c>
      <c r="AE54" s="10">
        <v>1</v>
      </c>
      <c r="AF54" s="10">
        <v>1</v>
      </c>
      <c r="AG54" s="27">
        <f>Q54</f>
        <v>1188</v>
      </c>
      <c r="AH54" s="28">
        <f>Q54/17</f>
        <v>69.882352941176464</v>
      </c>
      <c r="AI54" s="10">
        <f>(S53+T53+U53+V53)/4</f>
        <v>16.25</v>
      </c>
      <c r="AJ54" s="10">
        <f>W53</f>
        <v>21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AA56" s="23" t="s">
        <v>29</v>
      </c>
      <c r="AB56" s="14"/>
      <c r="AC56" s="14"/>
      <c r="AD56" s="21"/>
    </row>
    <row r="57" spans="1:36" x14ac:dyDescent="0.3">
      <c r="A57" s="75">
        <v>56</v>
      </c>
      <c r="B57" s="75">
        <v>78</v>
      </c>
      <c r="C57" s="75">
        <v>28</v>
      </c>
      <c r="D57" s="75">
        <v>56</v>
      </c>
      <c r="E57" s="75">
        <v>88</v>
      </c>
      <c r="F57" s="74">
        <v>121</v>
      </c>
      <c r="G57" s="75">
        <v>86</v>
      </c>
      <c r="H57" s="75">
        <v>84</v>
      </c>
      <c r="I57" s="75">
        <v>20</v>
      </c>
      <c r="J57" s="75">
        <v>58</v>
      </c>
      <c r="K57" s="75">
        <v>57</v>
      </c>
      <c r="L57" s="75">
        <v>83</v>
      </c>
      <c r="M57" s="75">
        <v>99</v>
      </c>
      <c r="N57" s="75">
        <v>64</v>
      </c>
      <c r="O57" s="75">
        <v>58</v>
      </c>
      <c r="P57" s="75">
        <v>66</v>
      </c>
      <c r="Q57" s="75">
        <v>90</v>
      </c>
      <c r="R57" s="151"/>
      <c r="S57" s="75">
        <v>38</v>
      </c>
      <c r="T57" s="74">
        <v>64</v>
      </c>
      <c r="U57" s="75">
        <v>5</v>
      </c>
      <c r="V57" s="75">
        <v>9</v>
      </c>
      <c r="W57" s="76">
        <v>1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56</v>
      </c>
      <c r="B58" s="75">
        <f t="shared" ref="B58:Q58" si="11">B57+A58</f>
        <v>134</v>
      </c>
      <c r="C58" s="75">
        <f t="shared" si="11"/>
        <v>162</v>
      </c>
      <c r="D58" s="75">
        <f t="shared" si="11"/>
        <v>218</v>
      </c>
      <c r="E58" s="75">
        <f t="shared" si="11"/>
        <v>306</v>
      </c>
      <c r="F58" s="75">
        <f t="shared" si="11"/>
        <v>427</v>
      </c>
      <c r="G58" s="75">
        <f t="shared" si="11"/>
        <v>513</v>
      </c>
      <c r="H58" s="75">
        <f t="shared" si="11"/>
        <v>597</v>
      </c>
      <c r="I58" s="75">
        <f t="shared" si="11"/>
        <v>617</v>
      </c>
      <c r="J58" s="75">
        <f t="shared" si="11"/>
        <v>675</v>
      </c>
      <c r="K58" s="75">
        <f t="shared" si="11"/>
        <v>732</v>
      </c>
      <c r="L58" s="75">
        <f t="shared" si="11"/>
        <v>815</v>
      </c>
      <c r="M58" s="75">
        <f t="shared" si="11"/>
        <v>914</v>
      </c>
      <c r="N58" s="75">
        <f t="shared" si="11"/>
        <v>978</v>
      </c>
      <c r="O58" s="75">
        <f t="shared" si="11"/>
        <v>1036</v>
      </c>
      <c r="P58" s="75">
        <f t="shared" si="11"/>
        <v>1102</v>
      </c>
      <c r="Q58" s="75">
        <f t="shared" si="11"/>
        <v>1192</v>
      </c>
      <c r="R58" s="151"/>
      <c r="S58" s="75">
        <f>S57+Q58</f>
        <v>1230</v>
      </c>
      <c r="T58" s="75">
        <f>T57+S58</f>
        <v>1294</v>
      </c>
      <c r="U58" s="75">
        <f>U57+T58</f>
        <v>1299</v>
      </c>
      <c r="V58" s="75">
        <f>V57+U58</f>
        <v>1308</v>
      </c>
      <c r="W58" s="75"/>
      <c r="X58" s="24">
        <f>Q58</f>
        <v>1192</v>
      </c>
      <c r="Y58" s="24">
        <f>S57+T57+U57+V57</f>
        <v>116</v>
      </c>
      <c r="Z58" s="24"/>
      <c r="AA58" s="24">
        <v>20</v>
      </c>
      <c r="AB58" s="24">
        <v>121</v>
      </c>
      <c r="AC58" s="72">
        <v>40</v>
      </c>
      <c r="AD58" s="24">
        <v>7</v>
      </c>
      <c r="AE58" s="10">
        <v>2</v>
      </c>
      <c r="AF58" s="10">
        <v>1</v>
      </c>
      <c r="AG58" s="27">
        <f>Q58</f>
        <v>1192</v>
      </c>
      <c r="AH58" s="28">
        <f>Q58/17</f>
        <v>70.117647058823536</v>
      </c>
      <c r="AI58" s="10">
        <f>(S57+T57+U57+V57)/4</f>
        <v>29</v>
      </c>
      <c r="AJ58" s="10">
        <f>W57</f>
        <v>1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14"/>
      <c r="AD60" s="21"/>
    </row>
    <row r="61" spans="1:36" x14ac:dyDescent="0.3">
      <c r="A61" s="75">
        <v>63</v>
      </c>
      <c r="B61" s="75">
        <v>70</v>
      </c>
      <c r="C61" s="75">
        <v>72</v>
      </c>
      <c r="D61" s="75">
        <v>115</v>
      </c>
      <c r="E61" s="75">
        <v>45</v>
      </c>
      <c r="F61" s="75">
        <v>117</v>
      </c>
      <c r="G61" s="75">
        <v>48</v>
      </c>
      <c r="H61" s="75">
        <v>98</v>
      </c>
      <c r="I61" s="74">
        <v>137</v>
      </c>
      <c r="J61" s="75">
        <v>62</v>
      </c>
      <c r="K61" s="75">
        <v>39</v>
      </c>
      <c r="L61" s="74">
        <v>128</v>
      </c>
      <c r="M61" s="75">
        <v>55</v>
      </c>
      <c r="N61" s="75">
        <v>86</v>
      </c>
      <c r="O61" s="75">
        <v>64</v>
      </c>
      <c r="P61" s="75">
        <v>66</v>
      </c>
      <c r="Q61" s="75">
        <v>73</v>
      </c>
      <c r="R61" s="151"/>
      <c r="S61" s="75">
        <v>3</v>
      </c>
      <c r="T61" s="75">
        <v>48</v>
      </c>
      <c r="U61" s="75">
        <v>35</v>
      </c>
      <c r="V61" s="75">
        <v>0</v>
      </c>
      <c r="W61" s="75">
        <v>23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63</v>
      </c>
      <c r="B62" s="75">
        <f t="shared" ref="B62:Q62" si="12">B61+A62</f>
        <v>133</v>
      </c>
      <c r="C62" s="75">
        <f t="shared" si="12"/>
        <v>205</v>
      </c>
      <c r="D62" s="75">
        <f t="shared" si="12"/>
        <v>320</v>
      </c>
      <c r="E62" s="75">
        <f t="shared" si="12"/>
        <v>365</v>
      </c>
      <c r="F62" s="75">
        <f t="shared" si="12"/>
        <v>482</v>
      </c>
      <c r="G62" s="75">
        <f t="shared" si="12"/>
        <v>530</v>
      </c>
      <c r="H62" s="75">
        <f t="shared" si="12"/>
        <v>628</v>
      </c>
      <c r="I62" s="75">
        <f t="shared" si="12"/>
        <v>765</v>
      </c>
      <c r="J62" s="75">
        <f t="shared" si="12"/>
        <v>827</v>
      </c>
      <c r="K62" s="75">
        <f t="shared" si="12"/>
        <v>866</v>
      </c>
      <c r="L62" s="75">
        <f t="shared" si="12"/>
        <v>994</v>
      </c>
      <c r="M62" s="75">
        <f t="shared" si="12"/>
        <v>1049</v>
      </c>
      <c r="N62" s="75">
        <f t="shared" si="12"/>
        <v>1135</v>
      </c>
      <c r="O62" s="75">
        <f t="shared" si="12"/>
        <v>1199</v>
      </c>
      <c r="P62" s="75">
        <f t="shared" si="12"/>
        <v>1265</v>
      </c>
      <c r="Q62" s="75">
        <f t="shared" si="12"/>
        <v>1338</v>
      </c>
      <c r="R62" s="151"/>
      <c r="S62" s="75">
        <f>S61+Q62</f>
        <v>1341</v>
      </c>
      <c r="T62" s="75">
        <f>T61+S62</f>
        <v>1389</v>
      </c>
      <c r="U62" s="75">
        <f>U61+T62</f>
        <v>1424</v>
      </c>
      <c r="V62" s="75">
        <f>V61+U62</f>
        <v>1424</v>
      </c>
      <c r="W62" s="75"/>
      <c r="X62" s="24">
        <f>Q62</f>
        <v>1338</v>
      </c>
      <c r="Y62" s="24">
        <f>S61+T61+U61+V61</f>
        <v>86</v>
      </c>
      <c r="Z62" s="24"/>
      <c r="AA62" s="24">
        <v>39</v>
      </c>
      <c r="AB62" s="24">
        <v>137</v>
      </c>
      <c r="AC62" s="72">
        <v>40</v>
      </c>
      <c r="AD62" s="24">
        <v>5</v>
      </c>
      <c r="AE62" s="10">
        <v>2</v>
      </c>
      <c r="AF62" s="10">
        <v>4</v>
      </c>
      <c r="AG62" s="27">
        <f>Q62</f>
        <v>1338</v>
      </c>
      <c r="AH62" s="28">
        <f>Q62/17</f>
        <v>78.705882352941174</v>
      </c>
      <c r="AI62" s="10">
        <f>(S61+T61+U61+V61)/4</f>
        <v>21.5</v>
      </c>
      <c r="AJ62" s="10">
        <f>W61</f>
        <v>23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26</v>
      </c>
      <c r="B65" s="75">
        <v>100</v>
      </c>
      <c r="C65" s="75">
        <v>45</v>
      </c>
      <c r="D65" s="75">
        <v>72</v>
      </c>
      <c r="E65" s="75">
        <v>50</v>
      </c>
      <c r="F65" s="74">
        <v>91</v>
      </c>
      <c r="G65" s="75">
        <v>69</v>
      </c>
      <c r="H65" s="75">
        <v>53</v>
      </c>
      <c r="I65" s="75">
        <v>85</v>
      </c>
      <c r="J65" s="75">
        <v>74</v>
      </c>
      <c r="K65" s="75">
        <v>57</v>
      </c>
      <c r="L65" s="75">
        <v>48</v>
      </c>
      <c r="M65" s="75">
        <v>57</v>
      </c>
      <c r="N65" s="75">
        <v>83</v>
      </c>
      <c r="O65" s="75">
        <v>54</v>
      </c>
      <c r="P65" s="75">
        <v>78</v>
      </c>
      <c r="Q65" s="74">
        <v>139</v>
      </c>
      <c r="R65" s="74"/>
      <c r="S65" s="75">
        <v>40</v>
      </c>
      <c r="T65" s="75">
        <v>29</v>
      </c>
      <c r="U65" s="75">
        <v>0</v>
      </c>
      <c r="V65" s="75">
        <v>7</v>
      </c>
      <c r="W65" s="75">
        <v>3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26</v>
      </c>
      <c r="B66" s="75">
        <f t="shared" ref="B66:Q66" si="13">B65+A66</f>
        <v>126</v>
      </c>
      <c r="C66" s="75">
        <f t="shared" si="13"/>
        <v>171</v>
      </c>
      <c r="D66" s="75">
        <f t="shared" si="13"/>
        <v>243</v>
      </c>
      <c r="E66" s="75">
        <f t="shared" si="13"/>
        <v>293</v>
      </c>
      <c r="F66" s="75">
        <f t="shared" si="13"/>
        <v>384</v>
      </c>
      <c r="G66" s="75">
        <f t="shared" si="13"/>
        <v>453</v>
      </c>
      <c r="H66" s="75">
        <f t="shared" si="13"/>
        <v>506</v>
      </c>
      <c r="I66" s="75">
        <f t="shared" si="13"/>
        <v>591</v>
      </c>
      <c r="J66" s="75">
        <f t="shared" si="13"/>
        <v>665</v>
      </c>
      <c r="K66" s="75">
        <f t="shared" si="13"/>
        <v>722</v>
      </c>
      <c r="L66" s="75">
        <f t="shared" si="13"/>
        <v>770</v>
      </c>
      <c r="M66" s="75">
        <f t="shared" si="13"/>
        <v>827</v>
      </c>
      <c r="N66" s="75">
        <f t="shared" si="13"/>
        <v>910</v>
      </c>
      <c r="O66" s="75">
        <f t="shared" si="13"/>
        <v>964</v>
      </c>
      <c r="P66" s="75">
        <f t="shared" si="13"/>
        <v>1042</v>
      </c>
      <c r="Q66" s="75">
        <f t="shared" si="13"/>
        <v>1181</v>
      </c>
      <c r="R66" s="151"/>
      <c r="S66" s="75">
        <f>S65+Q66</f>
        <v>1221</v>
      </c>
      <c r="T66" s="75">
        <f>T65+S66</f>
        <v>1250</v>
      </c>
      <c r="U66" s="75">
        <f>U65+T66</f>
        <v>1250</v>
      </c>
      <c r="V66" s="75">
        <f>V65+U66</f>
        <v>1257</v>
      </c>
      <c r="W66" s="75"/>
      <c r="X66" s="24">
        <f>Q66</f>
        <v>1181</v>
      </c>
      <c r="Y66" s="24">
        <f>S65+T65+U65+V65</f>
        <v>76</v>
      </c>
      <c r="Z66" s="24"/>
      <c r="AA66" s="24">
        <v>26</v>
      </c>
      <c r="AB66" s="24">
        <v>139</v>
      </c>
      <c r="AC66" s="72">
        <v>40</v>
      </c>
      <c r="AD66" s="24">
        <v>8</v>
      </c>
      <c r="AE66" s="10">
        <v>2</v>
      </c>
      <c r="AF66" s="10">
        <v>2</v>
      </c>
      <c r="AG66" s="27">
        <f>Q66</f>
        <v>1181</v>
      </c>
      <c r="AH66" s="28">
        <f>Q66/17</f>
        <v>69.470588235294116</v>
      </c>
      <c r="AI66" s="10">
        <f>(S65+T65+U65+V65)/4</f>
        <v>19</v>
      </c>
      <c r="AJ66" s="10">
        <f>W65</f>
        <v>3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67</v>
      </c>
      <c r="B69" s="75">
        <v>31</v>
      </c>
      <c r="C69" s="75">
        <v>87</v>
      </c>
      <c r="D69" s="75">
        <v>86</v>
      </c>
      <c r="E69" s="75">
        <v>75</v>
      </c>
      <c r="F69" s="75">
        <v>53</v>
      </c>
      <c r="G69" s="74">
        <v>103</v>
      </c>
      <c r="H69" s="75">
        <v>32</v>
      </c>
      <c r="I69" s="75">
        <v>81</v>
      </c>
      <c r="J69" s="75">
        <v>80</v>
      </c>
      <c r="K69" s="75">
        <v>73</v>
      </c>
      <c r="L69" s="75">
        <v>40</v>
      </c>
      <c r="M69" s="75">
        <v>35</v>
      </c>
      <c r="N69" s="75">
        <v>56</v>
      </c>
      <c r="O69" s="75">
        <v>67</v>
      </c>
      <c r="P69" s="75">
        <v>69</v>
      </c>
      <c r="Q69" s="75">
        <v>45</v>
      </c>
      <c r="R69" s="151"/>
      <c r="S69" s="75">
        <v>5</v>
      </c>
      <c r="T69" s="75">
        <v>21</v>
      </c>
      <c r="U69" s="75">
        <v>0</v>
      </c>
      <c r="V69" s="75">
        <v>24</v>
      </c>
      <c r="W69" s="75">
        <v>16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67</v>
      </c>
      <c r="B70" s="75">
        <f t="shared" ref="B70:Q70" si="14">B69+A70</f>
        <v>98</v>
      </c>
      <c r="C70" s="75">
        <f t="shared" si="14"/>
        <v>185</v>
      </c>
      <c r="D70" s="75">
        <f t="shared" si="14"/>
        <v>271</v>
      </c>
      <c r="E70" s="75">
        <f t="shared" si="14"/>
        <v>346</v>
      </c>
      <c r="F70" s="75">
        <f t="shared" si="14"/>
        <v>399</v>
      </c>
      <c r="G70" s="75">
        <f t="shared" si="14"/>
        <v>502</v>
      </c>
      <c r="H70" s="75">
        <f t="shared" si="14"/>
        <v>534</v>
      </c>
      <c r="I70" s="75">
        <f t="shared" si="14"/>
        <v>615</v>
      </c>
      <c r="J70" s="75">
        <f t="shared" si="14"/>
        <v>695</v>
      </c>
      <c r="K70" s="75">
        <f t="shared" si="14"/>
        <v>768</v>
      </c>
      <c r="L70" s="75">
        <f t="shared" si="14"/>
        <v>808</v>
      </c>
      <c r="M70" s="75">
        <f t="shared" si="14"/>
        <v>843</v>
      </c>
      <c r="N70" s="75">
        <f t="shared" si="14"/>
        <v>899</v>
      </c>
      <c r="O70" s="75">
        <f t="shared" si="14"/>
        <v>966</v>
      </c>
      <c r="P70" s="75">
        <f t="shared" si="14"/>
        <v>1035</v>
      </c>
      <c r="Q70" s="75">
        <f t="shared" si="14"/>
        <v>1080</v>
      </c>
      <c r="R70" s="151"/>
      <c r="S70" s="75">
        <f>S69+Q70</f>
        <v>1085</v>
      </c>
      <c r="T70" s="75">
        <f>T69+S70</f>
        <v>1106</v>
      </c>
      <c r="U70" s="75">
        <f>U69+T70</f>
        <v>1106</v>
      </c>
      <c r="V70" s="75">
        <f>V69+U70</f>
        <v>1130</v>
      </c>
      <c r="W70" s="75"/>
      <c r="X70" s="24">
        <f>Q70</f>
        <v>1080</v>
      </c>
      <c r="Y70" s="24">
        <f>S69+T69+U69+V69</f>
        <v>50</v>
      </c>
      <c r="Z70" s="24"/>
      <c r="AA70" s="24">
        <v>31</v>
      </c>
      <c r="AB70" s="24">
        <v>103</v>
      </c>
      <c r="AC70" s="72">
        <v>20</v>
      </c>
      <c r="AD70" s="24">
        <v>10</v>
      </c>
      <c r="AE70" s="10">
        <v>1</v>
      </c>
      <c r="AF70" s="10">
        <v>1</v>
      </c>
      <c r="AG70" s="27">
        <f>Q70</f>
        <v>1080</v>
      </c>
      <c r="AH70" s="28">
        <f>Q70/17</f>
        <v>63.529411764705884</v>
      </c>
      <c r="AI70" s="28">
        <f>(S69+T69+U69+V69)/4</f>
        <v>12.5</v>
      </c>
      <c r="AJ70" s="10">
        <f>W69</f>
        <v>16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E72" s="4"/>
      <c r="AF72" s="4"/>
      <c r="AG72" s="4"/>
      <c r="AH72" s="4"/>
      <c r="AI72" s="4"/>
    </row>
    <row r="73" spans="1:36" x14ac:dyDescent="0.3">
      <c r="A73" s="75">
        <v>29</v>
      </c>
      <c r="B73" s="75">
        <v>53</v>
      </c>
      <c r="C73" s="75">
        <v>24</v>
      </c>
      <c r="D73" s="75">
        <v>45</v>
      </c>
      <c r="E73" s="75">
        <v>63</v>
      </c>
      <c r="F73" s="75">
        <v>46</v>
      </c>
      <c r="G73" s="75">
        <v>81</v>
      </c>
      <c r="H73" s="75">
        <v>87</v>
      </c>
      <c r="I73" s="75">
        <v>72</v>
      </c>
      <c r="J73" s="75">
        <v>65</v>
      </c>
      <c r="K73" s="75">
        <v>98</v>
      </c>
      <c r="L73" s="75">
        <v>50</v>
      </c>
      <c r="M73" s="75">
        <v>20</v>
      </c>
      <c r="N73" s="75">
        <v>91</v>
      </c>
      <c r="O73" s="75">
        <v>58</v>
      </c>
      <c r="P73" s="75">
        <v>38</v>
      </c>
      <c r="Q73" s="75">
        <v>74</v>
      </c>
      <c r="R73" s="151"/>
      <c r="S73" s="75">
        <v>20</v>
      </c>
      <c r="T73" s="75">
        <v>11</v>
      </c>
      <c r="U73" s="75">
        <v>9</v>
      </c>
      <c r="V73" s="75">
        <v>0</v>
      </c>
      <c r="W73" s="75">
        <v>0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29</v>
      </c>
      <c r="B74" s="75">
        <f t="shared" ref="B74:Q74" si="15">B73+A74</f>
        <v>82</v>
      </c>
      <c r="C74" s="75">
        <f t="shared" si="15"/>
        <v>106</v>
      </c>
      <c r="D74" s="75">
        <f t="shared" si="15"/>
        <v>151</v>
      </c>
      <c r="E74" s="75">
        <f t="shared" si="15"/>
        <v>214</v>
      </c>
      <c r="F74" s="75">
        <f t="shared" si="15"/>
        <v>260</v>
      </c>
      <c r="G74" s="75">
        <f t="shared" si="15"/>
        <v>341</v>
      </c>
      <c r="H74" s="75">
        <f t="shared" si="15"/>
        <v>428</v>
      </c>
      <c r="I74" s="75">
        <f t="shared" si="15"/>
        <v>500</v>
      </c>
      <c r="J74" s="75">
        <f t="shared" si="15"/>
        <v>565</v>
      </c>
      <c r="K74" s="75">
        <f t="shared" si="15"/>
        <v>663</v>
      </c>
      <c r="L74" s="75">
        <f t="shared" si="15"/>
        <v>713</v>
      </c>
      <c r="M74" s="75">
        <f t="shared" si="15"/>
        <v>733</v>
      </c>
      <c r="N74" s="75">
        <f t="shared" si="15"/>
        <v>824</v>
      </c>
      <c r="O74" s="75">
        <f t="shared" si="15"/>
        <v>882</v>
      </c>
      <c r="P74" s="75">
        <f t="shared" si="15"/>
        <v>920</v>
      </c>
      <c r="Q74" s="75">
        <f t="shared" si="15"/>
        <v>994</v>
      </c>
      <c r="R74" s="151"/>
      <c r="S74" s="75">
        <f>S73+Q74</f>
        <v>1014</v>
      </c>
      <c r="T74" s="75">
        <f>T73+S74</f>
        <v>1025</v>
      </c>
      <c r="U74" s="75">
        <f>U73+T74</f>
        <v>1034</v>
      </c>
      <c r="V74" s="75">
        <f>V73+U74</f>
        <v>1034</v>
      </c>
      <c r="W74" s="75"/>
      <c r="X74" s="24">
        <f>Q74</f>
        <v>994</v>
      </c>
      <c r="Y74" s="24">
        <f>S73+T73+U73+V73</f>
        <v>40</v>
      </c>
      <c r="Z74" s="24"/>
      <c r="AA74" s="24">
        <v>20</v>
      </c>
      <c r="AB74" s="24">
        <v>98</v>
      </c>
      <c r="AC74" s="72">
        <v>0</v>
      </c>
      <c r="AD74" s="24">
        <v>9</v>
      </c>
      <c r="AE74" s="10">
        <v>0</v>
      </c>
      <c r="AF74" s="10">
        <v>0</v>
      </c>
      <c r="AG74" s="27">
        <f>Q74</f>
        <v>994</v>
      </c>
      <c r="AH74" s="28">
        <f>Q74/17</f>
        <v>58.470588235294116</v>
      </c>
      <c r="AI74" s="10">
        <f>(S73+T73+U73+V73)/4</f>
        <v>10</v>
      </c>
      <c r="AJ74" s="10">
        <f>W73</f>
        <v>0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74">
        <v>80</v>
      </c>
      <c r="B77" s="75">
        <v>38</v>
      </c>
      <c r="C77" s="75">
        <v>40</v>
      </c>
      <c r="D77" s="75">
        <v>28</v>
      </c>
      <c r="E77" s="75">
        <v>50</v>
      </c>
      <c r="F77" s="75">
        <v>72</v>
      </c>
      <c r="G77" s="75">
        <v>31</v>
      </c>
      <c r="H77" s="75">
        <v>51</v>
      </c>
      <c r="I77" s="75">
        <v>30</v>
      </c>
      <c r="J77" s="74">
        <v>110</v>
      </c>
      <c r="K77" s="75">
        <v>12</v>
      </c>
      <c r="L77" s="75">
        <v>51</v>
      </c>
      <c r="M77" s="75">
        <v>52</v>
      </c>
      <c r="N77" s="75">
        <v>55</v>
      </c>
      <c r="O77" s="75">
        <v>30</v>
      </c>
      <c r="P77" s="75">
        <v>70</v>
      </c>
      <c r="Q77" s="75">
        <v>27</v>
      </c>
      <c r="R77" s="151"/>
      <c r="S77" s="75">
        <v>13</v>
      </c>
      <c r="T77" s="75">
        <v>14</v>
      </c>
      <c r="U77" s="75">
        <v>0</v>
      </c>
      <c r="V77" s="75">
        <v>0</v>
      </c>
      <c r="W77" s="75">
        <v>1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80</v>
      </c>
      <c r="B78" s="75">
        <f t="shared" ref="B78:Q78" si="16">B77+A78</f>
        <v>118</v>
      </c>
      <c r="C78" s="75">
        <f t="shared" si="16"/>
        <v>158</v>
      </c>
      <c r="D78" s="75">
        <f t="shared" si="16"/>
        <v>186</v>
      </c>
      <c r="E78" s="75">
        <f t="shared" si="16"/>
        <v>236</v>
      </c>
      <c r="F78" s="75">
        <f t="shared" si="16"/>
        <v>308</v>
      </c>
      <c r="G78" s="75">
        <f t="shared" si="16"/>
        <v>339</v>
      </c>
      <c r="H78" s="75">
        <f t="shared" si="16"/>
        <v>390</v>
      </c>
      <c r="I78" s="75">
        <f t="shared" si="16"/>
        <v>420</v>
      </c>
      <c r="J78" s="75">
        <f t="shared" si="16"/>
        <v>530</v>
      </c>
      <c r="K78" s="75">
        <f t="shared" si="16"/>
        <v>542</v>
      </c>
      <c r="L78" s="75">
        <f t="shared" si="16"/>
        <v>593</v>
      </c>
      <c r="M78" s="75">
        <f t="shared" si="16"/>
        <v>645</v>
      </c>
      <c r="N78" s="75">
        <f t="shared" si="16"/>
        <v>700</v>
      </c>
      <c r="O78" s="75">
        <f t="shared" si="16"/>
        <v>730</v>
      </c>
      <c r="P78" s="75">
        <f t="shared" si="16"/>
        <v>800</v>
      </c>
      <c r="Q78" s="75">
        <f t="shared" si="16"/>
        <v>827</v>
      </c>
      <c r="R78" s="151"/>
      <c r="S78" s="75">
        <f>S77+Q78</f>
        <v>840</v>
      </c>
      <c r="T78" s="75">
        <f>T77+S78</f>
        <v>854</v>
      </c>
      <c r="U78" s="75">
        <f>U77+T78</f>
        <v>854</v>
      </c>
      <c r="V78" s="75">
        <f>V77+U78</f>
        <v>854</v>
      </c>
      <c r="W78" s="75"/>
      <c r="X78" s="24">
        <f>Q78</f>
        <v>827</v>
      </c>
      <c r="Y78" s="24">
        <f>S77+T77+U77+V77</f>
        <v>27</v>
      </c>
      <c r="Z78" s="24"/>
      <c r="AA78" s="24">
        <v>12</v>
      </c>
      <c r="AB78" s="24">
        <v>110</v>
      </c>
      <c r="AC78" s="72">
        <v>40</v>
      </c>
      <c r="AD78" s="24">
        <v>10</v>
      </c>
      <c r="AE78" s="10">
        <v>2</v>
      </c>
      <c r="AF78" s="10">
        <v>1</v>
      </c>
      <c r="AG78" s="27">
        <f>Q78</f>
        <v>827</v>
      </c>
      <c r="AH78" s="28">
        <f>Q78/17</f>
        <v>48.647058823529413</v>
      </c>
      <c r="AI78" s="28">
        <f>(S77+T77+U77+V77)/4</f>
        <v>6.75</v>
      </c>
      <c r="AJ78" s="10">
        <f>W77</f>
        <v>1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75">
        <v>41</v>
      </c>
      <c r="B81" s="75">
        <v>37</v>
      </c>
      <c r="C81" s="75">
        <v>82</v>
      </c>
      <c r="D81" s="75">
        <v>66</v>
      </c>
      <c r="E81" s="75">
        <v>14</v>
      </c>
      <c r="F81" s="75">
        <v>16</v>
      </c>
      <c r="G81" s="75">
        <v>55</v>
      </c>
      <c r="H81" s="75">
        <v>10</v>
      </c>
      <c r="I81" s="75">
        <v>51</v>
      </c>
      <c r="J81" s="75">
        <v>24</v>
      </c>
      <c r="K81" s="75">
        <v>54</v>
      </c>
      <c r="L81" s="75">
        <v>48</v>
      </c>
      <c r="M81" s="75">
        <v>63</v>
      </c>
      <c r="N81" s="75">
        <v>28</v>
      </c>
      <c r="O81" s="75">
        <v>58</v>
      </c>
      <c r="P81" s="75">
        <v>29</v>
      </c>
      <c r="Q81" s="75">
        <v>58</v>
      </c>
      <c r="R81" s="151"/>
      <c r="S81" s="75">
        <v>22</v>
      </c>
      <c r="T81" s="75">
        <v>8</v>
      </c>
      <c r="U81" s="75">
        <v>0</v>
      </c>
      <c r="V81" s="75">
        <v>0</v>
      </c>
      <c r="W81" s="75">
        <v>14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41</v>
      </c>
      <c r="B82" s="75">
        <f t="shared" ref="B82:Q82" si="17">B81+A82</f>
        <v>78</v>
      </c>
      <c r="C82" s="75">
        <f t="shared" si="17"/>
        <v>160</v>
      </c>
      <c r="D82" s="75">
        <f t="shared" si="17"/>
        <v>226</v>
      </c>
      <c r="E82" s="75">
        <f t="shared" si="17"/>
        <v>240</v>
      </c>
      <c r="F82" s="75">
        <f t="shared" si="17"/>
        <v>256</v>
      </c>
      <c r="G82" s="75">
        <f t="shared" si="17"/>
        <v>311</v>
      </c>
      <c r="H82" s="75">
        <f t="shared" si="17"/>
        <v>321</v>
      </c>
      <c r="I82" s="75">
        <f t="shared" si="17"/>
        <v>372</v>
      </c>
      <c r="J82" s="75">
        <f t="shared" si="17"/>
        <v>396</v>
      </c>
      <c r="K82" s="75">
        <f t="shared" si="17"/>
        <v>450</v>
      </c>
      <c r="L82" s="75">
        <f t="shared" si="17"/>
        <v>498</v>
      </c>
      <c r="M82" s="75">
        <f t="shared" si="17"/>
        <v>561</v>
      </c>
      <c r="N82" s="75">
        <f t="shared" si="17"/>
        <v>589</v>
      </c>
      <c r="O82" s="75">
        <f t="shared" si="17"/>
        <v>647</v>
      </c>
      <c r="P82" s="75">
        <f t="shared" si="17"/>
        <v>676</v>
      </c>
      <c r="Q82" s="75">
        <f t="shared" si="17"/>
        <v>734</v>
      </c>
      <c r="R82" s="151"/>
      <c r="S82" s="75">
        <f>S81+Q82</f>
        <v>756</v>
      </c>
      <c r="T82" s="75">
        <f>T81+S82</f>
        <v>764</v>
      </c>
      <c r="U82" s="75">
        <f>U81+T82</f>
        <v>764</v>
      </c>
      <c r="V82" s="75">
        <f>V81+U82</f>
        <v>764</v>
      </c>
      <c r="W82" s="75"/>
      <c r="X82" s="24">
        <f>Q82</f>
        <v>734</v>
      </c>
      <c r="Y82" s="24">
        <f>S81+T81+U81+V81</f>
        <v>30</v>
      </c>
      <c r="Z82" s="24"/>
      <c r="AA82" s="24">
        <v>10</v>
      </c>
      <c r="AB82" s="24">
        <v>82</v>
      </c>
      <c r="AC82" s="72">
        <v>0</v>
      </c>
      <c r="AD82" s="24">
        <v>10</v>
      </c>
      <c r="AE82" s="10">
        <v>0</v>
      </c>
      <c r="AF82" s="10">
        <v>0</v>
      </c>
      <c r="AG82" s="27">
        <f>Q82</f>
        <v>734</v>
      </c>
      <c r="AH82" s="28">
        <f>Q82/17</f>
        <v>43.176470588235297</v>
      </c>
      <c r="AI82" s="28">
        <f>(S81+T81+U81+V81)/4</f>
        <v>7.5</v>
      </c>
      <c r="AJ82" s="10">
        <f>W81</f>
        <v>14</v>
      </c>
    </row>
    <row r="83" spans="1:36" x14ac:dyDescent="0.3">
      <c r="AC83" s="9"/>
    </row>
    <row r="84" spans="1:36" x14ac:dyDescent="0.3">
      <c r="AC84" s="14"/>
      <c r="AH84" s="4"/>
    </row>
    <row r="85" spans="1:36" x14ac:dyDescent="0.3">
      <c r="X85" s="70" t="s">
        <v>63</v>
      </c>
      <c r="Y85" s="70"/>
      <c r="AC85" s="90" t="s">
        <v>66</v>
      </c>
      <c r="AD85" s="90" t="s">
        <v>39</v>
      </c>
      <c r="AE85" s="91" t="s">
        <v>33</v>
      </c>
      <c r="AF85" s="91" t="s">
        <v>34</v>
      </c>
      <c r="AG85" s="91" t="s">
        <v>40</v>
      </c>
      <c r="AH85" s="91" t="s">
        <v>6</v>
      </c>
      <c r="AI85" s="91" t="s">
        <v>36</v>
      </c>
      <c r="AJ85" s="91" t="s">
        <v>37</v>
      </c>
    </row>
    <row r="86" spans="1:36" x14ac:dyDescent="0.3">
      <c r="X86" s="71" t="s">
        <v>64</v>
      </c>
      <c r="Y86" s="78">
        <f>(V14+V18+V22+V26+V30+V34+V38+V82+V78+V74+V70+V66+V62+V58+V54+V50+V46+V42)/16</f>
        <v>1345.875</v>
      </c>
      <c r="AC86" s="81">
        <f>SUM(AC82,AC78,AC74,AC70,AC66,AC62,AC58,AC54,AC50,AC46,AC42,AC38,AC34,AC30,AC26,AC22,AC18,AC14)</f>
        <v>1240</v>
      </c>
      <c r="AD86" s="78">
        <f>(AD14+AD18+AD22+AD26+AD30+AD34+AD38+AD42+AD46+AD50+AD54+AD58+AD62+AD66+AD70+AD74+AD78+AD82)/16</f>
        <v>6.875</v>
      </c>
      <c r="AE86" s="92">
        <f>SUM(AE82,AE78,AE74,AE70,AE66,AE62,AE58,AE54,AE50,AE46,AE42,AE38,AE34,AE30,AE26,AE22,AE18,AE14)</f>
        <v>26</v>
      </c>
      <c r="AF86" s="92">
        <f>SUM(AF82,AF78,AF74,AF70,AF66,AF62,AF58,AF54,AF50,AF46,AF42,AF38,AF34,AF30,AF26,AF22,AF18,AF14)</f>
        <v>36</v>
      </c>
      <c r="AG86" s="78">
        <f>(AG14+AG18+AG22+AG26+AG30+AG34+AG38+AG42+AG46+AG50+AG54+AG58+AG62+AG66+AG70+AG74+AG78+AG82)/16</f>
        <v>1252.3125</v>
      </c>
      <c r="AH86" s="78">
        <f>(AH14+AH18+AH22+AH26+AH30+AH34+AH38+AH42+AH46+AH50+AH54+AH58+AH62+AH66+AH70+AH74+AH78+AH82)/16</f>
        <v>72.844158496732035</v>
      </c>
      <c r="AI86" s="78">
        <f>(AI14+AI18+AI22+AI26+AI30+AI34+AI38+AI42+AI46+AI50+AI54+AI58+AI62+AI66+AI70+AI74+AI78+AI82)/16</f>
        <v>23.390625</v>
      </c>
      <c r="AJ86" s="78">
        <f>(AJ26+AJ30+AJ34+AJ38+AJ42+AJ46+AJ50+AJ54+AJ58+AJ62+AJ66+AJ70+AJ74+AJ78+AJ82)/14</f>
        <v>9.8571428571428577</v>
      </c>
    </row>
    <row r="87" spans="1:36" x14ac:dyDescent="0.3">
      <c r="AD87" s="29" t="s">
        <v>41</v>
      </c>
      <c r="AE87" s="29"/>
      <c r="AF87" s="29"/>
      <c r="AG87" s="30"/>
      <c r="AH87" s="30"/>
      <c r="AI87" s="29"/>
      <c r="AJ87" s="29"/>
    </row>
    <row r="88" spans="1:36" x14ac:dyDescent="0.3">
      <c r="AD88" s="4" t="s">
        <v>133</v>
      </c>
      <c r="AE88" s="29"/>
      <c r="AF88" s="29"/>
      <c r="AG88" s="29"/>
      <c r="AH88" s="29"/>
      <c r="AI88" s="29"/>
      <c r="AJ88" s="29"/>
    </row>
    <row r="89" spans="1:36" x14ac:dyDescent="0.3">
      <c r="AD89" s="4" t="s">
        <v>134</v>
      </c>
    </row>
    <row r="93" spans="1:36" x14ac:dyDescent="0.3">
      <c r="AC93" s="21"/>
    </row>
    <row r="94" spans="1:36" x14ac:dyDescent="0.3">
      <c r="AC94" s="72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J101"/>
  <sheetViews>
    <sheetView topLeftCell="A15" workbookViewId="0">
      <selection activeCell="AF19" sqref="AF19"/>
    </sheetView>
  </sheetViews>
  <sheetFormatPr defaultColWidth="9.109375" defaultRowHeight="13.8" x14ac:dyDescent="0.3"/>
  <cols>
    <col min="1" max="10" width="4" style="4" bestFit="1" customWidth="1"/>
    <col min="11" max="17" width="5" style="4" bestFit="1" customWidth="1"/>
    <col min="18" max="18" width="5" style="4" customWidth="1"/>
    <col min="19" max="22" width="5" style="4" bestFit="1" customWidth="1"/>
    <col min="23" max="23" width="3" style="4" bestFit="1" customWidth="1"/>
    <col min="24" max="24" width="6.88671875" style="4" bestFit="1" customWidth="1"/>
    <col min="25" max="25" width="7.109375" style="4" bestFit="1" customWidth="1"/>
    <col min="26" max="26" width="2.6640625" style="4" customWidth="1"/>
    <col min="27" max="27" width="4.33203125" style="4" bestFit="1" customWidth="1"/>
    <col min="28" max="28" width="4.44140625" style="4" customWidth="1"/>
    <col min="29" max="29" width="6.6640625" style="4" bestFit="1" customWidth="1"/>
    <col min="30" max="30" width="8.6640625" style="4" bestFit="1" customWidth="1"/>
    <col min="31" max="31" width="8.5546875" style="10" bestFit="1" customWidth="1"/>
    <col min="32" max="32" width="12.6640625" style="10" bestFit="1" customWidth="1"/>
    <col min="33" max="33" width="13.109375" style="10" bestFit="1" customWidth="1"/>
    <col min="34" max="35" width="9.5546875" style="10" bestFit="1" customWidth="1"/>
    <col min="36" max="36" width="7.33203125" style="4" bestFit="1" customWidth="1"/>
    <col min="37" max="37" width="2.6640625" style="4" customWidth="1"/>
    <col min="38" max="16384" width="9.109375" style="4"/>
  </cols>
  <sheetData>
    <row r="1" spans="1:36" x14ac:dyDescent="0.3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AE98</f>
        <v>45</v>
      </c>
      <c r="H2" s="6"/>
      <c r="I2" s="7"/>
      <c r="J2" s="6" t="s">
        <v>1</v>
      </c>
      <c r="K2" s="6"/>
      <c r="L2" s="6"/>
      <c r="M2" s="6"/>
      <c r="N2" s="6"/>
      <c r="O2" s="6"/>
      <c r="P2" s="6">
        <v>75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189</v>
      </c>
      <c r="H3" s="12"/>
      <c r="I3" s="9"/>
      <c r="J3" s="12" t="s">
        <v>3</v>
      </c>
      <c r="K3" s="12"/>
      <c r="L3" s="12"/>
      <c r="M3" s="12"/>
      <c r="N3" s="12"/>
      <c r="O3" s="12"/>
      <c r="P3" s="12" t="s">
        <v>92</v>
      </c>
      <c r="Q3" s="12"/>
      <c r="R3" s="13"/>
      <c r="S3" s="9"/>
      <c r="T3" s="69" t="s">
        <v>123</v>
      </c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17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AI98</f>
        <v>26.565789473684209</v>
      </c>
      <c r="Q4" s="12"/>
      <c r="R4" s="13"/>
      <c r="S4" s="9"/>
      <c r="T4" s="69" t="s">
        <v>124</v>
      </c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AH98</f>
        <v>74.590471276229792</v>
      </c>
      <c r="H5" s="12"/>
      <c r="I5" s="9"/>
      <c r="J5" s="12" t="s">
        <v>7</v>
      </c>
      <c r="K5" s="12"/>
      <c r="L5" s="12"/>
      <c r="M5" s="12"/>
      <c r="N5" s="12"/>
      <c r="O5" s="12"/>
      <c r="P5" s="12">
        <v>67</v>
      </c>
      <c r="Q5" s="12"/>
      <c r="R5" s="13"/>
      <c r="S5" s="9"/>
      <c r="T5" s="9"/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1700</v>
      </c>
      <c r="H6" s="12"/>
      <c r="I6" s="9"/>
      <c r="J6" s="12" t="s">
        <v>9</v>
      </c>
      <c r="K6" s="12"/>
      <c r="L6" s="12"/>
      <c r="M6" s="12"/>
      <c r="N6" s="12"/>
      <c r="O6" s="12"/>
      <c r="P6" s="12" t="s">
        <v>42</v>
      </c>
      <c r="Q6" s="12"/>
      <c r="R6" s="13"/>
      <c r="S6" s="9"/>
      <c r="T6" s="9"/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1063</v>
      </c>
      <c r="H7" s="12"/>
      <c r="I7" s="9"/>
      <c r="J7" s="12" t="s">
        <v>11</v>
      </c>
      <c r="K7" s="12"/>
      <c r="L7" s="12"/>
      <c r="M7" s="12"/>
      <c r="N7" s="12"/>
      <c r="O7" s="12"/>
      <c r="P7" s="171">
        <v>11.8</v>
      </c>
      <c r="Q7" s="12"/>
      <c r="R7" s="13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Y98</f>
        <v>1384.3157894736842</v>
      </c>
      <c r="H8" s="12"/>
      <c r="I8" s="9"/>
      <c r="J8" s="12" t="s">
        <v>13</v>
      </c>
      <c r="K8" s="12"/>
      <c r="L8" s="12"/>
      <c r="M8" s="12"/>
      <c r="N8" s="12"/>
      <c r="O8" s="12"/>
      <c r="P8" s="35">
        <f>AF98</f>
        <v>51</v>
      </c>
      <c r="Q8" s="12"/>
      <c r="R8" s="13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AC98</f>
        <v>1860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8">
        <f>AG14/18</f>
        <v>0</v>
      </c>
      <c r="AI14" s="10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'[1]2023'!$C$40</f>
        <v>41</v>
      </c>
      <c r="B17" s="75">
        <f>'[1]2023'!$C$92</f>
        <v>69</v>
      </c>
      <c r="C17" s="75">
        <f>'[1]2023'!$C$145</f>
        <v>114</v>
      </c>
      <c r="D17" s="75">
        <f>'[1]2023'!$C$198</f>
        <v>44</v>
      </c>
      <c r="E17" s="74">
        <v>96</v>
      </c>
      <c r="F17" s="75">
        <f>'[1]2023'!$C$304</f>
        <v>49</v>
      </c>
      <c r="G17" s="75">
        <f>'[1]2023'!$C$357</f>
        <v>57</v>
      </c>
      <c r="H17" s="75">
        <f>'[1]2023'!$C$410</f>
        <v>97</v>
      </c>
      <c r="I17" s="75">
        <f>'[1]2023'!$C$463</f>
        <v>62</v>
      </c>
      <c r="J17" s="75">
        <f>'[1]2023'!$C$516</f>
        <v>63</v>
      </c>
      <c r="K17" s="75">
        <f>'[1]2023'!$C$569</f>
        <v>55</v>
      </c>
      <c r="L17" s="75">
        <f>'[1]2023'!$C$622</f>
        <v>46</v>
      </c>
      <c r="M17" s="75">
        <f>'[1]2023'!$C$675</f>
        <v>63</v>
      </c>
      <c r="N17" s="75">
        <f>'[1]2023'!$C$728</f>
        <v>41</v>
      </c>
      <c r="O17" s="75">
        <f>'[1]2023'!$C$781</f>
        <v>62</v>
      </c>
      <c r="P17" s="75">
        <f>'[1]2023'!$C$834</f>
        <v>78</v>
      </c>
      <c r="Q17" s="75">
        <f>'[1]2023'!$C$887</f>
        <v>102</v>
      </c>
      <c r="R17" s="75">
        <f>'[1]2023'!$C$940</f>
        <v>48</v>
      </c>
      <c r="S17" s="75">
        <f>'[1]2023'!$C$993</f>
        <v>29</v>
      </c>
      <c r="T17" s="75">
        <f>'[1]2023'!$C$1046</f>
        <v>27</v>
      </c>
      <c r="U17" s="75">
        <f>'[1]2023'!$C$1099</f>
        <v>0</v>
      </c>
      <c r="V17" s="75">
        <f>'[1]2023'!$C$1152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41</v>
      </c>
      <c r="B18" s="75">
        <f t="shared" ref="B18:R18" si="1">B17+A18</f>
        <v>110</v>
      </c>
      <c r="C18" s="75">
        <f t="shared" si="1"/>
        <v>224</v>
      </c>
      <c r="D18" s="75">
        <f t="shared" si="1"/>
        <v>268</v>
      </c>
      <c r="E18" s="75">
        <f t="shared" si="1"/>
        <v>364</v>
      </c>
      <c r="F18" s="75">
        <f t="shared" si="1"/>
        <v>413</v>
      </c>
      <c r="G18" s="75">
        <f t="shared" si="1"/>
        <v>470</v>
      </c>
      <c r="H18" s="75">
        <f t="shared" si="1"/>
        <v>567</v>
      </c>
      <c r="I18" s="75">
        <f t="shared" si="1"/>
        <v>629</v>
      </c>
      <c r="J18" s="75">
        <f t="shared" si="1"/>
        <v>692</v>
      </c>
      <c r="K18" s="75">
        <f t="shared" si="1"/>
        <v>747</v>
      </c>
      <c r="L18" s="75">
        <f t="shared" si="1"/>
        <v>793</v>
      </c>
      <c r="M18" s="75">
        <f t="shared" si="1"/>
        <v>856</v>
      </c>
      <c r="N18" s="75">
        <f t="shared" si="1"/>
        <v>897</v>
      </c>
      <c r="O18" s="75">
        <f t="shared" si="1"/>
        <v>959</v>
      </c>
      <c r="P18" s="75">
        <f t="shared" si="1"/>
        <v>1037</v>
      </c>
      <c r="Q18" s="75">
        <f t="shared" si="1"/>
        <v>1139</v>
      </c>
      <c r="R18" s="75">
        <f t="shared" si="1"/>
        <v>1187</v>
      </c>
      <c r="S18" s="75">
        <f>S17+R18</f>
        <v>1216</v>
      </c>
      <c r="T18" s="75">
        <f>T17+S18</f>
        <v>1243</v>
      </c>
      <c r="U18" s="75">
        <f>U17+T18</f>
        <v>1243</v>
      </c>
      <c r="V18" s="75">
        <f>V17+U18</f>
        <v>1243</v>
      </c>
      <c r="W18" s="75"/>
      <c r="X18" s="24">
        <f>R18</f>
        <v>1187</v>
      </c>
      <c r="Y18" s="24">
        <f>S17+T17+U17+V17</f>
        <v>56</v>
      </c>
      <c r="Z18" s="24"/>
      <c r="AA18" s="24"/>
      <c r="AB18" s="24">
        <v>114</v>
      </c>
      <c r="AC18" s="72">
        <v>20</v>
      </c>
      <c r="AD18" s="24"/>
      <c r="AE18" s="10">
        <v>1</v>
      </c>
      <c r="AF18" s="10">
        <v>2</v>
      </c>
      <c r="AG18" s="27">
        <f>X18</f>
        <v>1187</v>
      </c>
      <c r="AH18" s="28">
        <f>AG18/18</f>
        <v>65.944444444444443</v>
      </c>
      <c r="AI18" s="10">
        <f>(S17+T17+U17+V17)/4</f>
        <v>14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'[1]2022'!$C$40</f>
        <v>54</v>
      </c>
      <c r="B21" s="75">
        <f>'[1]2022'!$C$92</f>
        <v>36</v>
      </c>
      <c r="C21" s="75">
        <f>'[1]2022'!$C$145</f>
        <v>26</v>
      </c>
      <c r="D21" s="75">
        <f>'[1]2022'!$C$198</f>
        <v>53</v>
      </c>
      <c r="E21" s="75">
        <f>'[1]2022'!$C$251</f>
        <v>35</v>
      </c>
      <c r="F21" s="75">
        <f>'[1]2022'!$C$304</f>
        <v>73</v>
      </c>
      <c r="G21" s="75">
        <f>'[1]2022'!$C$357</f>
        <v>41</v>
      </c>
      <c r="H21" s="75">
        <f>'[1]2022'!$C$410</f>
        <v>81</v>
      </c>
      <c r="I21" s="74">
        <v>106</v>
      </c>
      <c r="J21" s="74">
        <v>93</v>
      </c>
      <c r="K21" s="75">
        <f>'[1]2022'!$C$569</f>
        <v>64</v>
      </c>
      <c r="L21" s="75">
        <f>'[1]2022'!$C$622</f>
        <v>43</v>
      </c>
      <c r="M21" s="75">
        <f>'[1]2022'!$C$675</f>
        <v>94</v>
      </c>
      <c r="N21" s="75">
        <f>'[1]2022'!$C$728</f>
        <v>55</v>
      </c>
      <c r="O21" s="75">
        <f>'[1]2022'!$C$781</f>
        <v>60</v>
      </c>
      <c r="P21" s="75">
        <f>'[1]2022'!$C$834</f>
        <v>36</v>
      </c>
      <c r="Q21" s="75">
        <f>'[1]2022'!$C$887</f>
        <v>71</v>
      </c>
      <c r="R21" s="75">
        <f>'[1]2022'!$C$940</f>
        <v>42</v>
      </c>
      <c r="S21" s="75">
        <f>'[1]2022'!$C$993</f>
        <v>6</v>
      </c>
      <c r="T21" s="75">
        <f>'[1]2022'!$C$1046</f>
        <v>40</v>
      </c>
      <c r="U21" s="75">
        <f>'[1]2022'!$C$1099</f>
        <v>20</v>
      </c>
      <c r="V21" s="75">
        <f>'[1]2022'!$C$1152</f>
        <v>11</v>
      </c>
      <c r="W21" s="37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54</v>
      </c>
      <c r="B22" s="75">
        <f t="shared" ref="B22:R22" si="2">B21+A22</f>
        <v>90</v>
      </c>
      <c r="C22" s="75">
        <f t="shared" si="2"/>
        <v>116</v>
      </c>
      <c r="D22" s="75">
        <f t="shared" si="2"/>
        <v>169</v>
      </c>
      <c r="E22" s="75">
        <f t="shared" si="2"/>
        <v>204</v>
      </c>
      <c r="F22" s="75">
        <f t="shared" si="2"/>
        <v>277</v>
      </c>
      <c r="G22" s="75">
        <f t="shared" si="2"/>
        <v>318</v>
      </c>
      <c r="H22" s="75">
        <f t="shared" si="2"/>
        <v>399</v>
      </c>
      <c r="I22" s="75">
        <f t="shared" si="2"/>
        <v>505</v>
      </c>
      <c r="J22" s="75">
        <f t="shared" si="2"/>
        <v>598</v>
      </c>
      <c r="K22" s="75">
        <f t="shared" si="2"/>
        <v>662</v>
      </c>
      <c r="L22" s="75">
        <f t="shared" si="2"/>
        <v>705</v>
      </c>
      <c r="M22" s="75">
        <f t="shared" si="2"/>
        <v>799</v>
      </c>
      <c r="N22" s="75">
        <f t="shared" si="2"/>
        <v>854</v>
      </c>
      <c r="O22" s="75">
        <f t="shared" si="2"/>
        <v>914</v>
      </c>
      <c r="P22" s="75">
        <f t="shared" si="2"/>
        <v>950</v>
      </c>
      <c r="Q22" s="75">
        <f t="shared" si="2"/>
        <v>1021</v>
      </c>
      <c r="R22" s="75">
        <f t="shared" si="2"/>
        <v>1063</v>
      </c>
      <c r="S22" s="75">
        <f>S21+R22</f>
        <v>1069</v>
      </c>
      <c r="T22" s="75">
        <f>T21+S22</f>
        <v>1109</v>
      </c>
      <c r="U22" s="75">
        <f>U21+T22</f>
        <v>1129</v>
      </c>
      <c r="V22" s="75">
        <f>V21+U22</f>
        <v>1140</v>
      </c>
      <c r="W22" s="75"/>
      <c r="X22" s="24">
        <f>R22</f>
        <v>1063</v>
      </c>
      <c r="Y22" s="24">
        <f>S21+T21+U21+V21</f>
        <v>77</v>
      </c>
      <c r="Z22" s="24"/>
      <c r="AA22" s="24">
        <v>26</v>
      </c>
      <c r="AB22" s="24">
        <v>106</v>
      </c>
      <c r="AC22" s="72">
        <v>40</v>
      </c>
      <c r="AD22" s="24">
        <v>9</v>
      </c>
      <c r="AE22" s="10">
        <v>2</v>
      </c>
      <c r="AF22" s="10">
        <v>1</v>
      </c>
      <c r="AG22" s="27">
        <f>X22</f>
        <v>1063</v>
      </c>
      <c r="AH22" s="28">
        <f>AG22/18</f>
        <v>59.055555555555557</v>
      </c>
      <c r="AI22" s="10">
        <f>(S21+T21+U21+V21)/4</f>
        <v>19.25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85</v>
      </c>
      <c r="B25" s="75">
        <v>73</v>
      </c>
      <c r="C25" s="75">
        <v>32</v>
      </c>
      <c r="D25" s="75">
        <v>62</v>
      </c>
      <c r="E25" s="75">
        <v>48</v>
      </c>
      <c r="F25" s="75">
        <v>55</v>
      </c>
      <c r="G25" s="75">
        <f>'[1]2021'!$C$357</f>
        <v>82</v>
      </c>
      <c r="H25" s="75">
        <f>'[1]2021'!$C$410</f>
        <v>49</v>
      </c>
      <c r="I25" s="75">
        <f>'[1]2021'!$C$463</f>
        <v>86</v>
      </c>
      <c r="J25" s="75">
        <f>'[1]2021'!$C$516</f>
        <v>21</v>
      </c>
      <c r="K25" s="75">
        <f>'[1]2021'!$C$569</f>
        <v>79</v>
      </c>
      <c r="L25" s="75">
        <f>'[1]2021'!$C$622</f>
        <v>29</v>
      </c>
      <c r="M25" s="75">
        <f>'[1]2021'!$C$675</f>
        <v>96</v>
      </c>
      <c r="N25" s="75">
        <f>'[1]2021'!$C$728</f>
        <v>67</v>
      </c>
      <c r="O25" s="75">
        <f>'[1]2021'!$C$781</f>
        <v>50</v>
      </c>
      <c r="P25" s="75">
        <f>'[1]2021'!$C$834</f>
        <v>74</v>
      </c>
      <c r="Q25" s="74">
        <f>'[1]2021'!$C$887</f>
        <v>118</v>
      </c>
      <c r="R25" s="75">
        <f>'[1]2021'!$C$940</f>
        <v>69</v>
      </c>
      <c r="S25" s="75">
        <f>'[1]2021'!$C$993</f>
        <v>14</v>
      </c>
      <c r="T25" s="75">
        <f>'[1]2021'!$C$1046</f>
        <v>30</v>
      </c>
      <c r="U25" s="75">
        <f>'[1]2021'!$C$1099</f>
        <v>6</v>
      </c>
      <c r="V25" s="75">
        <f>'[1]2021'!$C$1152</f>
        <v>0</v>
      </c>
      <c r="W25" s="75">
        <f>'[1]2021'!$C$1209</f>
        <v>2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85</v>
      </c>
      <c r="B26" s="75">
        <f t="shared" ref="B26:R26" si="3">B25+A26</f>
        <v>158</v>
      </c>
      <c r="C26" s="75">
        <f t="shared" si="3"/>
        <v>190</v>
      </c>
      <c r="D26" s="75">
        <f t="shared" si="3"/>
        <v>252</v>
      </c>
      <c r="E26" s="75">
        <f t="shared" si="3"/>
        <v>300</v>
      </c>
      <c r="F26" s="75">
        <f t="shared" si="3"/>
        <v>355</v>
      </c>
      <c r="G26" s="75">
        <f t="shared" si="3"/>
        <v>437</v>
      </c>
      <c r="H26" s="75">
        <f t="shared" si="3"/>
        <v>486</v>
      </c>
      <c r="I26" s="75">
        <f t="shared" si="3"/>
        <v>572</v>
      </c>
      <c r="J26" s="75">
        <f t="shared" si="3"/>
        <v>593</v>
      </c>
      <c r="K26" s="75">
        <f t="shared" si="3"/>
        <v>672</v>
      </c>
      <c r="L26" s="75">
        <f t="shared" si="3"/>
        <v>701</v>
      </c>
      <c r="M26" s="75">
        <f t="shared" si="3"/>
        <v>797</v>
      </c>
      <c r="N26" s="75">
        <f t="shared" si="3"/>
        <v>864</v>
      </c>
      <c r="O26" s="75">
        <f t="shared" si="3"/>
        <v>914</v>
      </c>
      <c r="P26" s="75">
        <f t="shared" si="3"/>
        <v>988</v>
      </c>
      <c r="Q26" s="75">
        <f t="shared" si="3"/>
        <v>1106</v>
      </c>
      <c r="R26" s="75">
        <f t="shared" si="3"/>
        <v>1175</v>
      </c>
      <c r="S26" s="75">
        <f>S25+R26</f>
        <v>1189</v>
      </c>
      <c r="T26" s="75">
        <f>T25+S26</f>
        <v>1219</v>
      </c>
      <c r="U26" s="75">
        <f>U25+T26</f>
        <v>1225</v>
      </c>
      <c r="V26" s="75">
        <f>V25+U26</f>
        <v>1225</v>
      </c>
      <c r="W26" s="75"/>
      <c r="X26" s="24">
        <f>R26</f>
        <v>1175</v>
      </c>
      <c r="Y26" s="24">
        <f>S25+T25+U25+V25</f>
        <v>50</v>
      </c>
      <c r="Z26" s="24"/>
      <c r="AA26" s="24">
        <v>21</v>
      </c>
      <c r="AB26" s="24">
        <v>118</v>
      </c>
      <c r="AC26" s="72">
        <v>20</v>
      </c>
      <c r="AD26" s="24">
        <v>8</v>
      </c>
      <c r="AE26" s="10">
        <v>1</v>
      </c>
      <c r="AF26" s="10">
        <v>1</v>
      </c>
      <c r="AG26" s="27">
        <f>X26</f>
        <v>1175</v>
      </c>
      <c r="AH26" s="28">
        <f>AG26/18</f>
        <v>65.277777777777771</v>
      </c>
      <c r="AI26" s="10">
        <f>(S25+T25+U25+V25)/4</f>
        <v>12.5</v>
      </c>
      <c r="AJ26" s="10">
        <f>W25</f>
        <v>2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110</v>
      </c>
      <c r="B29" s="75">
        <v>99</v>
      </c>
      <c r="C29" s="75">
        <v>116</v>
      </c>
      <c r="D29" s="75">
        <v>49</v>
      </c>
      <c r="E29" s="75">
        <v>82</v>
      </c>
      <c r="F29" s="75">
        <v>41</v>
      </c>
      <c r="G29" s="75">
        <v>87</v>
      </c>
      <c r="H29" s="75">
        <v>61</v>
      </c>
      <c r="I29" s="75">
        <v>75</v>
      </c>
      <c r="J29" s="75">
        <v>71</v>
      </c>
      <c r="K29" s="74">
        <v>86</v>
      </c>
      <c r="L29" s="75">
        <v>71</v>
      </c>
      <c r="M29" s="75">
        <v>38</v>
      </c>
      <c r="N29" s="75">
        <v>65</v>
      </c>
      <c r="O29" s="75">
        <v>71</v>
      </c>
      <c r="P29" s="75">
        <v>59</v>
      </c>
      <c r="Q29" s="75">
        <v>97</v>
      </c>
      <c r="R29" s="151"/>
      <c r="S29" s="75">
        <v>65</v>
      </c>
      <c r="T29" s="75">
        <v>37</v>
      </c>
      <c r="U29" s="75">
        <v>14</v>
      </c>
      <c r="V29" s="75">
        <v>9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110</v>
      </c>
      <c r="B30" s="75">
        <f t="shared" ref="B30:Q30" si="4">B29+A30</f>
        <v>209</v>
      </c>
      <c r="C30" s="75">
        <f t="shared" si="4"/>
        <v>325</v>
      </c>
      <c r="D30" s="75">
        <f t="shared" si="4"/>
        <v>374</v>
      </c>
      <c r="E30" s="75">
        <f t="shared" si="4"/>
        <v>456</v>
      </c>
      <c r="F30" s="75">
        <f t="shared" si="4"/>
        <v>497</v>
      </c>
      <c r="G30" s="75">
        <f t="shared" si="4"/>
        <v>584</v>
      </c>
      <c r="H30" s="75">
        <f t="shared" si="4"/>
        <v>645</v>
      </c>
      <c r="I30" s="75">
        <f t="shared" si="4"/>
        <v>720</v>
      </c>
      <c r="J30" s="75">
        <f t="shared" si="4"/>
        <v>791</v>
      </c>
      <c r="K30" s="75">
        <f t="shared" si="4"/>
        <v>877</v>
      </c>
      <c r="L30" s="75">
        <f t="shared" si="4"/>
        <v>948</v>
      </c>
      <c r="M30" s="75">
        <f t="shared" si="4"/>
        <v>986</v>
      </c>
      <c r="N30" s="75">
        <f t="shared" si="4"/>
        <v>1051</v>
      </c>
      <c r="O30" s="75">
        <f t="shared" si="4"/>
        <v>1122</v>
      </c>
      <c r="P30" s="75">
        <f t="shared" si="4"/>
        <v>1181</v>
      </c>
      <c r="Q30" s="75">
        <f t="shared" si="4"/>
        <v>1278</v>
      </c>
      <c r="R30" s="151"/>
      <c r="S30" s="75">
        <f>S29+Q30</f>
        <v>1343</v>
      </c>
      <c r="T30" s="75">
        <f>T29+S30</f>
        <v>1380</v>
      </c>
      <c r="U30" s="75">
        <f>U29+T30</f>
        <v>1394</v>
      </c>
      <c r="V30" s="75">
        <f>V29+U30</f>
        <v>1403</v>
      </c>
      <c r="W30" s="75"/>
      <c r="X30" s="24">
        <f>Q30</f>
        <v>1278</v>
      </c>
      <c r="Y30" s="24">
        <f>S29+T29+U29+V29</f>
        <v>125</v>
      </c>
      <c r="Z30" s="24"/>
      <c r="AA30" s="24">
        <v>38</v>
      </c>
      <c r="AB30" s="24">
        <v>116</v>
      </c>
      <c r="AC30" s="72">
        <v>20</v>
      </c>
      <c r="AD30" s="24">
        <v>6</v>
      </c>
      <c r="AE30" s="10">
        <v>1</v>
      </c>
      <c r="AF30" s="10">
        <v>2</v>
      </c>
      <c r="AG30" s="27">
        <f>Q30</f>
        <v>1278</v>
      </c>
      <c r="AH30" s="28">
        <f>Q30/17</f>
        <v>75.17647058823529</v>
      </c>
      <c r="AI30" s="10">
        <f>(S29+T29+U29+V29)/4</f>
        <v>31.25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121</v>
      </c>
      <c r="B33" s="75">
        <v>62</v>
      </c>
      <c r="C33" s="75">
        <v>83</v>
      </c>
      <c r="D33" s="75">
        <v>76</v>
      </c>
      <c r="E33" s="75">
        <v>84</v>
      </c>
      <c r="F33" s="74">
        <v>109</v>
      </c>
      <c r="G33" s="75">
        <v>35</v>
      </c>
      <c r="H33" s="75">
        <v>58</v>
      </c>
      <c r="I33" s="74">
        <v>110</v>
      </c>
      <c r="J33" s="75">
        <v>52</v>
      </c>
      <c r="K33" s="75">
        <v>63</v>
      </c>
      <c r="L33" s="75">
        <v>91</v>
      </c>
      <c r="M33" s="75">
        <v>57</v>
      </c>
      <c r="N33" s="75">
        <v>49</v>
      </c>
      <c r="O33" s="75">
        <v>56</v>
      </c>
      <c r="P33" s="75">
        <v>48</v>
      </c>
      <c r="Q33" s="75">
        <v>78</v>
      </c>
      <c r="R33" s="151"/>
      <c r="S33" s="75">
        <v>43</v>
      </c>
      <c r="T33" s="75">
        <v>16</v>
      </c>
      <c r="U33" s="75">
        <v>15</v>
      </c>
      <c r="V33" s="75">
        <v>0</v>
      </c>
      <c r="W33" s="75">
        <v>26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121</v>
      </c>
      <c r="B34" s="75">
        <f t="shared" ref="B34:Q34" si="5">B33+A34</f>
        <v>183</v>
      </c>
      <c r="C34" s="75">
        <f t="shared" si="5"/>
        <v>266</v>
      </c>
      <c r="D34" s="75">
        <f t="shared" si="5"/>
        <v>342</v>
      </c>
      <c r="E34" s="75">
        <f t="shared" si="5"/>
        <v>426</v>
      </c>
      <c r="F34" s="75">
        <f t="shared" si="5"/>
        <v>535</v>
      </c>
      <c r="G34" s="75">
        <f t="shared" si="5"/>
        <v>570</v>
      </c>
      <c r="H34" s="75">
        <f t="shared" si="5"/>
        <v>628</v>
      </c>
      <c r="I34" s="75">
        <f t="shared" si="5"/>
        <v>738</v>
      </c>
      <c r="J34" s="75">
        <f t="shared" si="5"/>
        <v>790</v>
      </c>
      <c r="K34" s="75">
        <f t="shared" si="5"/>
        <v>853</v>
      </c>
      <c r="L34" s="75">
        <f t="shared" si="5"/>
        <v>944</v>
      </c>
      <c r="M34" s="75">
        <f t="shared" si="5"/>
        <v>1001</v>
      </c>
      <c r="N34" s="75">
        <f t="shared" si="5"/>
        <v>1050</v>
      </c>
      <c r="O34" s="75">
        <f t="shared" si="5"/>
        <v>1106</v>
      </c>
      <c r="P34" s="75">
        <f t="shared" si="5"/>
        <v>1154</v>
      </c>
      <c r="Q34" s="75">
        <f t="shared" si="5"/>
        <v>1232</v>
      </c>
      <c r="R34" s="151"/>
      <c r="S34" s="75">
        <f>S33+Q34</f>
        <v>1275</v>
      </c>
      <c r="T34" s="75">
        <f>T33+S34</f>
        <v>1291</v>
      </c>
      <c r="U34" s="75">
        <f>U33+T34</f>
        <v>1306</v>
      </c>
      <c r="V34" s="75">
        <f>V33+U34</f>
        <v>1306</v>
      </c>
      <c r="W34" s="75"/>
      <c r="X34" s="24">
        <f>Q34</f>
        <v>1232</v>
      </c>
      <c r="Y34" s="24">
        <f>S33+T33+U33+V33</f>
        <v>74</v>
      </c>
      <c r="Z34" s="24"/>
      <c r="AA34" s="24">
        <v>35</v>
      </c>
      <c r="AB34" s="24">
        <v>121</v>
      </c>
      <c r="AC34" s="72">
        <v>40</v>
      </c>
      <c r="AD34" s="24">
        <v>6</v>
      </c>
      <c r="AE34" s="10">
        <v>2</v>
      </c>
      <c r="AF34" s="10">
        <v>3</v>
      </c>
      <c r="AG34" s="27">
        <f>Q34</f>
        <v>1232</v>
      </c>
      <c r="AH34" s="28">
        <f>Q34/17</f>
        <v>72.470588235294116</v>
      </c>
      <c r="AI34" s="10">
        <f>(S33+T33+U33+V33)/4</f>
        <v>18.5</v>
      </c>
      <c r="AJ34" s="10">
        <f>W33</f>
        <v>26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 t="s">
        <v>77</v>
      </c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68</v>
      </c>
      <c r="B37" s="75">
        <v>121</v>
      </c>
      <c r="C37" s="146">
        <v>85</v>
      </c>
      <c r="D37" s="75">
        <v>78</v>
      </c>
      <c r="E37" s="75">
        <v>106</v>
      </c>
      <c r="F37" s="75">
        <v>73</v>
      </c>
      <c r="G37" s="75">
        <v>111</v>
      </c>
      <c r="H37" s="75">
        <v>72</v>
      </c>
      <c r="I37" s="74">
        <v>157</v>
      </c>
      <c r="J37" s="75">
        <v>122</v>
      </c>
      <c r="K37" s="74">
        <v>129</v>
      </c>
      <c r="L37" s="75">
        <v>99</v>
      </c>
      <c r="M37" s="75">
        <v>39</v>
      </c>
      <c r="N37" s="75">
        <v>63</v>
      </c>
      <c r="O37" s="75">
        <v>48</v>
      </c>
      <c r="P37" s="75">
        <v>79</v>
      </c>
      <c r="Q37" s="75">
        <v>30</v>
      </c>
      <c r="R37" s="151"/>
      <c r="S37" s="75">
        <v>21</v>
      </c>
      <c r="T37" s="75">
        <v>16</v>
      </c>
      <c r="U37" s="75">
        <v>18</v>
      </c>
      <c r="V37" s="75">
        <v>0</v>
      </c>
      <c r="W37" s="75">
        <v>1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68</v>
      </c>
      <c r="B38" s="75">
        <f t="shared" ref="B38:Q38" si="6">B37+A38</f>
        <v>189</v>
      </c>
      <c r="C38" s="75">
        <f t="shared" si="6"/>
        <v>274</v>
      </c>
      <c r="D38" s="75">
        <f t="shared" si="6"/>
        <v>352</v>
      </c>
      <c r="E38" s="75">
        <f t="shared" si="6"/>
        <v>458</v>
      </c>
      <c r="F38" s="75">
        <f t="shared" si="6"/>
        <v>531</v>
      </c>
      <c r="G38" s="75">
        <f t="shared" si="6"/>
        <v>642</v>
      </c>
      <c r="H38" s="75">
        <f t="shared" si="6"/>
        <v>714</v>
      </c>
      <c r="I38" s="75">
        <f t="shared" si="6"/>
        <v>871</v>
      </c>
      <c r="J38" s="75">
        <f t="shared" si="6"/>
        <v>993</v>
      </c>
      <c r="K38" s="75">
        <f t="shared" si="6"/>
        <v>1122</v>
      </c>
      <c r="L38" s="75">
        <f t="shared" si="6"/>
        <v>1221</v>
      </c>
      <c r="M38" s="75">
        <f t="shared" si="6"/>
        <v>1260</v>
      </c>
      <c r="N38" s="75">
        <f t="shared" si="6"/>
        <v>1323</v>
      </c>
      <c r="O38" s="75">
        <f t="shared" si="6"/>
        <v>1371</v>
      </c>
      <c r="P38" s="75">
        <f t="shared" si="6"/>
        <v>1450</v>
      </c>
      <c r="Q38" s="75">
        <f t="shared" si="6"/>
        <v>1480</v>
      </c>
      <c r="R38" s="151"/>
      <c r="S38" s="75">
        <f>S37+Q38</f>
        <v>1501</v>
      </c>
      <c r="T38" s="75">
        <f>T37+S38</f>
        <v>1517</v>
      </c>
      <c r="U38" s="75">
        <f>U37+T38</f>
        <v>1535</v>
      </c>
      <c r="V38" s="75">
        <f>V37+U38</f>
        <v>1535</v>
      </c>
      <c r="W38" s="75"/>
      <c r="X38" s="24">
        <f>Q38</f>
        <v>1480</v>
      </c>
      <c r="Y38" s="24">
        <f>S37+T37+U37+V37</f>
        <v>55</v>
      </c>
      <c r="Z38" s="24"/>
      <c r="AA38" s="24">
        <v>30</v>
      </c>
      <c r="AB38" s="24">
        <v>157</v>
      </c>
      <c r="AC38" s="72">
        <v>50</v>
      </c>
      <c r="AD38" s="24">
        <v>4</v>
      </c>
      <c r="AE38" s="10">
        <v>2.5</v>
      </c>
      <c r="AF38" s="10">
        <v>4</v>
      </c>
      <c r="AG38" s="27">
        <f>Q38</f>
        <v>1480</v>
      </c>
      <c r="AH38" s="28">
        <f>Q38/17</f>
        <v>87.058823529411768</v>
      </c>
      <c r="AI38" s="10">
        <f>(S37+T37+U37+V37)/4</f>
        <v>13.75</v>
      </c>
      <c r="AJ38" s="10">
        <f>W37</f>
        <v>1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18</v>
      </c>
      <c r="B41" s="75">
        <v>63</v>
      </c>
      <c r="C41" s="75">
        <v>64</v>
      </c>
      <c r="D41" s="75">
        <v>113</v>
      </c>
      <c r="E41" s="75">
        <v>85</v>
      </c>
      <c r="F41" s="75">
        <v>89</v>
      </c>
      <c r="G41" s="75">
        <v>44</v>
      </c>
      <c r="H41" s="75">
        <v>121</v>
      </c>
      <c r="I41" s="75">
        <v>42</v>
      </c>
      <c r="J41" s="75">
        <v>79</v>
      </c>
      <c r="K41" s="75">
        <v>79</v>
      </c>
      <c r="L41" s="75">
        <v>52</v>
      </c>
      <c r="M41" s="74">
        <v>88</v>
      </c>
      <c r="N41" s="75">
        <v>82</v>
      </c>
      <c r="O41" s="75">
        <v>51</v>
      </c>
      <c r="P41" s="75">
        <v>33</v>
      </c>
      <c r="Q41" s="75">
        <v>79</v>
      </c>
      <c r="R41" s="151"/>
      <c r="S41" s="74">
        <v>82</v>
      </c>
      <c r="T41" s="75">
        <v>66</v>
      </c>
      <c r="U41" s="75">
        <v>0</v>
      </c>
      <c r="V41" s="75">
        <v>23</v>
      </c>
      <c r="W41" s="75">
        <v>8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18</v>
      </c>
      <c r="B42" s="75">
        <f t="shared" ref="B42:Q42" si="7">B41+A42</f>
        <v>81</v>
      </c>
      <c r="C42" s="75">
        <f t="shared" si="7"/>
        <v>145</v>
      </c>
      <c r="D42" s="75">
        <f t="shared" si="7"/>
        <v>258</v>
      </c>
      <c r="E42" s="75">
        <f t="shared" si="7"/>
        <v>343</v>
      </c>
      <c r="F42" s="75">
        <f t="shared" si="7"/>
        <v>432</v>
      </c>
      <c r="G42" s="75">
        <f t="shared" si="7"/>
        <v>476</v>
      </c>
      <c r="H42" s="75">
        <f t="shared" si="7"/>
        <v>597</v>
      </c>
      <c r="I42" s="75">
        <f t="shared" si="7"/>
        <v>639</v>
      </c>
      <c r="J42" s="75">
        <f t="shared" si="7"/>
        <v>718</v>
      </c>
      <c r="K42" s="75">
        <f t="shared" si="7"/>
        <v>797</v>
      </c>
      <c r="L42" s="75">
        <f t="shared" si="7"/>
        <v>849</v>
      </c>
      <c r="M42" s="75">
        <f t="shared" si="7"/>
        <v>937</v>
      </c>
      <c r="N42" s="75">
        <f t="shared" si="7"/>
        <v>1019</v>
      </c>
      <c r="O42" s="75">
        <f t="shared" si="7"/>
        <v>1070</v>
      </c>
      <c r="P42" s="75">
        <f t="shared" si="7"/>
        <v>1103</v>
      </c>
      <c r="Q42" s="75">
        <f t="shared" si="7"/>
        <v>1182</v>
      </c>
      <c r="R42" s="151"/>
      <c r="S42" s="75">
        <f>S41+Q42</f>
        <v>1264</v>
      </c>
      <c r="T42" s="75">
        <f>T41+S42</f>
        <v>1330</v>
      </c>
      <c r="U42" s="75">
        <f>U41+T42</f>
        <v>1330</v>
      </c>
      <c r="V42" s="75">
        <f>V41+U42</f>
        <v>1353</v>
      </c>
      <c r="W42" s="75"/>
      <c r="X42" s="24">
        <f>Q42</f>
        <v>1182</v>
      </c>
      <c r="Y42" s="24">
        <f>S41+T41+U41+V41</f>
        <v>171</v>
      </c>
      <c r="Z42" s="24"/>
      <c r="AA42" s="24">
        <v>18</v>
      </c>
      <c r="AB42" s="24">
        <v>121</v>
      </c>
      <c r="AC42" s="72">
        <v>230</v>
      </c>
      <c r="AD42" s="24">
        <v>2</v>
      </c>
      <c r="AE42" s="10">
        <v>1.5</v>
      </c>
      <c r="AF42" s="10">
        <v>2</v>
      </c>
      <c r="AG42" s="27">
        <f>Q42</f>
        <v>1182</v>
      </c>
      <c r="AH42" s="28">
        <f>Q42/17</f>
        <v>69.529411764705884</v>
      </c>
      <c r="AI42" s="10">
        <f>(S41+T41+U41+V41)/4</f>
        <v>42.75</v>
      </c>
      <c r="AJ42" s="10">
        <f>W41</f>
        <v>8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46</v>
      </c>
      <c r="B45" s="75">
        <v>61</v>
      </c>
      <c r="C45" s="75">
        <v>55</v>
      </c>
      <c r="D45" s="75">
        <v>55</v>
      </c>
      <c r="E45" s="75">
        <v>50</v>
      </c>
      <c r="F45" s="75">
        <v>33</v>
      </c>
      <c r="G45" s="74">
        <v>101</v>
      </c>
      <c r="H45" s="75">
        <v>72</v>
      </c>
      <c r="I45" s="75">
        <v>92</v>
      </c>
      <c r="J45" s="75">
        <v>80</v>
      </c>
      <c r="K45" s="75">
        <v>18</v>
      </c>
      <c r="L45" s="75">
        <v>64</v>
      </c>
      <c r="M45" s="75">
        <v>40</v>
      </c>
      <c r="N45" s="75">
        <v>38</v>
      </c>
      <c r="O45" s="75">
        <v>55</v>
      </c>
      <c r="P45" s="75">
        <v>67</v>
      </c>
      <c r="Q45" s="75">
        <v>36</v>
      </c>
      <c r="R45" s="151"/>
      <c r="S45" s="75">
        <v>12</v>
      </c>
      <c r="T45" s="75">
        <v>47</v>
      </c>
      <c r="U45" s="75">
        <v>0</v>
      </c>
      <c r="V45" s="75">
        <v>26</v>
      </c>
      <c r="W45" s="75">
        <v>9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46</v>
      </c>
      <c r="B46" s="75">
        <f t="shared" ref="B46:Q46" si="8">B45+A46</f>
        <v>107</v>
      </c>
      <c r="C46" s="75">
        <f t="shared" si="8"/>
        <v>162</v>
      </c>
      <c r="D46" s="75">
        <f t="shared" si="8"/>
        <v>217</v>
      </c>
      <c r="E46" s="75">
        <f t="shared" si="8"/>
        <v>267</v>
      </c>
      <c r="F46" s="75">
        <f t="shared" si="8"/>
        <v>300</v>
      </c>
      <c r="G46" s="75">
        <f t="shared" si="8"/>
        <v>401</v>
      </c>
      <c r="H46" s="75">
        <f t="shared" si="8"/>
        <v>473</v>
      </c>
      <c r="I46" s="75">
        <f t="shared" si="8"/>
        <v>565</v>
      </c>
      <c r="J46" s="75">
        <f t="shared" si="8"/>
        <v>645</v>
      </c>
      <c r="K46" s="75">
        <f t="shared" si="8"/>
        <v>663</v>
      </c>
      <c r="L46" s="75">
        <f t="shared" si="8"/>
        <v>727</v>
      </c>
      <c r="M46" s="75">
        <f t="shared" si="8"/>
        <v>767</v>
      </c>
      <c r="N46" s="75">
        <f t="shared" si="8"/>
        <v>805</v>
      </c>
      <c r="O46" s="75">
        <f t="shared" si="8"/>
        <v>860</v>
      </c>
      <c r="P46" s="75">
        <f t="shared" si="8"/>
        <v>927</v>
      </c>
      <c r="Q46" s="75">
        <f t="shared" si="8"/>
        <v>963</v>
      </c>
      <c r="R46" s="151"/>
      <c r="S46" s="75">
        <f>S45+Q46</f>
        <v>975</v>
      </c>
      <c r="T46" s="75">
        <f>T45+S46</f>
        <v>1022</v>
      </c>
      <c r="U46" s="75">
        <f>U45+T46</f>
        <v>1022</v>
      </c>
      <c r="V46" s="75">
        <f>V45+U46</f>
        <v>1048</v>
      </c>
      <c r="W46" s="75"/>
      <c r="X46" s="24">
        <f>Q46</f>
        <v>963</v>
      </c>
      <c r="Y46" s="24">
        <f>S45+T45+U45+V45</f>
        <v>85</v>
      </c>
      <c r="Z46" s="24"/>
      <c r="AA46" s="24">
        <v>33</v>
      </c>
      <c r="AB46" s="24">
        <v>101</v>
      </c>
      <c r="AC46" s="72">
        <v>20</v>
      </c>
      <c r="AD46" s="24">
        <v>9</v>
      </c>
      <c r="AE46" s="10">
        <v>1</v>
      </c>
      <c r="AF46" s="10">
        <v>1</v>
      </c>
      <c r="AG46" s="27">
        <f>Q46</f>
        <v>963</v>
      </c>
      <c r="AH46" s="28">
        <f>Q46/17</f>
        <v>56.647058823529413</v>
      </c>
      <c r="AI46" s="10">
        <f>(S45+T45+U45+V45)/4</f>
        <v>21.25</v>
      </c>
      <c r="AJ46" s="10">
        <f>W45</f>
        <v>9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75">
        <v>42</v>
      </c>
      <c r="B49" s="74">
        <v>126</v>
      </c>
      <c r="C49" s="75">
        <v>90</v>
      </c>
      <c r="D49" s="75">
        <v>50</v>
      </c>
      <c r="E49" s="74">
        <v>132</v>
      </c>
      <c r="F49" s="74">
        <v>112</v>
      </c>
      <c r="G49" s="75">
        <v>66</v>
      </c>
      <c r="H49" s="75">
        <v>67</v>
      </c>
      <c r="I49" s="75">
        <v>54</v>
      </c>
      <c r="J49" s="75">
        <v>32</v>
      </c>
      <c r="K49" s="75">
        <v>56</v>
      </c>
      <c r="L49" s="75">
        <v>89</v>
      </c>
      <c r="M49" s="74">
        <v>148</v>
      </c>
      <c r="N49" s="75">
        <v>74</v>
      </c>
      <c r="O49" s="75">
        <v>115</v>
      </c>
      <c r="P49" s="75">
        <v>70</v>
      </c>
      <c r="Q49" s="75">
        <v>49</v>
      </c>
      <c r="R49" s="151"/>
      <c r="S49" s="75">
        <v>44</v>
      </c>
      <c r="T49" s="75">
        <v>18</v>
      </c>
      <c r="U49" s="75">
        <v>6</v>
      </c>
      <c r="V49" s="74">
        <v>23</v>
      </c>
      <c r="W49" s="75">
        <v>45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42</v>
      </c>
      <c r="B50" s="75">
        <f t="shared" ref="B50:Q50" si="9">B49+A50</f>
        <v>168</v>
      </c>
      <c r="C50" s="75">
        <f t="shared" si="9"/>
        <v>258</v>
      </c>
      <c r="D50" s="75">
        <f t="shared" si="9"/>
        <v>308</v>
      </c>
      <c r="E50" s="75">
        <f t="shared" si="9"/>
        <v>440</v>
      </c>
      <c r="F50" s="75">
        <f t="shared" si="9"/>
        <v>552</v>
      </c>
      <c r="G50" s="75">
        <f t="shared" si="9"/>
        <v>618</v>
      </c>
      <c r="H50" s="75">
        <f t="shared" si="9"/>
        <v>685</v>
      </c>
      <c r="I50" s="75">
        <f t="shared" si="9"/>
        <v>739</v>
      </c>
      <c r="J50" s="75">
        <f t="shared" si="9"/>
        <v>771</v>
      </c>
      <c r="K50" s="75">
        <f t="shared" si="9"/>
        <v>827</v>
      </c>
      <c r="L50" s="75">
        <f t="shared" si="9"/>
        <v>916</v>
      </c>
      <c r="M50" s="75">
        <f t="shared" si="9"/>
        <v>1064</v>
      </c>
      <c r="N50" s="75">
        <f t="shared" si="9"/>
        <v>1138</v>
      </c>
      <c r="O50" s="75">
        <f t="shared" si="9"/>
        <v>1253</v>
      </c>
      <c r="P50" s="75">
        <f t="shared" si="9"/>
        <v>1323</v>
      </c>
      <c r="Q50" s="75">
        <f t="shared" si="9"/>
        <v>1372</v>
      </c>
      <c r="R50" s="151"/>
      <c r="S50" s="75">
        <f>S49+Q50</f>
        <v>1416</v>
      </c>
      <c r="T50" s="75">
        <f>T49+S50</f>
        <v>1434</v>
      </c>
      <c r="U50" s="75">
        <f>U49+T50</f>
        <v>1440</v>
      </c>
      <c r="V50" s="75">
        <f>V49+U50</f>
        <v>1463</v>
      </c>
      <c r="W50" s="75"/>
      <c r="X50" s="24">
        <f>Q50</f>
        <v>1372</v>
      </c>
      <c r="Y50" s="24">
        <f>S49+T49+U49+V49</f>
        <v>91</v>
      </c>
      <c r="Z50" s="24"/>
      <c r="AA50" s="24">
        <v>32</v>
      </c>
      <c r="AB50" s="24">
        <v>148</v>
      </c>
      <c r="AC50" s="72">
        <v>300</v>
      </c>
      <c r="AD50" s="24">
        <v>2</v>
      </c>
      <c r="AE50" s="10">
        <v>5</v>
      </c>
      <c r="AF50" s="10">
        <v>5</v>
      </c>
      <c r="AG50" s="27">
        <f>Q50</f>
        <v>1372</v>
      </c>
      <c r="AH50" s="28">
        <f>Q50/17</f>
        <v>80.705882352941174</v>
      </c>
      <c r="AI50" s="10">
        <f>(S49+T49+U49+V49)/4</f>
        <v>22.75</v>
      </c>
      <c r="AJ50" s="10">
        <f>W49</f>
        <v>45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4">
        <v>101</v>
      </c>
      <c r="B53" s="75">
        <v>54</v>
      </c>
      <c r="C53" s="75">
        <v>66</v>
      </c>
      <c r="D53" s="75">
        <v>41</v>
      </c>
      <c r="E53" s="75">
        <v>79</v>
      </c>
      <c r="F53" s="75">
        <v>101</v>
      </c>
      <c r="G53" s="75">
        <v>54</v>
      </c>
      <c r="H53" s="75">
        <v>56</v>
      </c>
      <c r="I53" s="75">
        <v>61</v>
      </c>
      <c r="J53" s="75">
        <v>65</v>
      </c>
      <c r="K53" s="75">
        <v>61</v>
      </c>
      <c r="L53" s="75">
        <v>58</v>
      </c>
      <c r="M53" s="75">
        <v>55</v>
      </c>
      <c r="N53" s="75">
        <v>114</v>
      </c>
      <c r="O53" s="75">
        <v>46</v>
      </c>
      <c r="P53" s="75">
        <v>86</v>
      </c>
      <c r="Q53" s="75">
        <v>59</v>
      </c>
      <c r="R53" s="151"/>
      <c r="S53" s="75">
        <v>32</v>
      </c>
      <c r="T53" s="75">
        <v>54</v>
      </c>
      <c r="U53" s="74">
        <v>37</v>
      </c>
      <c r="V53" s="74">
        <v>46</v>
      </c>
      <c r="W53" s="75">
        <v>0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101</v>
      </c>
      <c r="B54" s="75">
        <f t="shared" ref="B54:Q54" si="10">B53+A54</f>
        <v>155</v>
      </c>
      <c r="C54" s="75">
        <f t="shared" si="10"/>
        <v>221</v>
      </c>
      <c r="D54" s="75">
        <f t="shared" si="10"/>
        <v>262</v>
      </c>
      <c r="E54" s="75">
        <f t="shared" si="10"/>
        <v>341</v>
      </c>
      <c r="F54" s="75">
        <f t="shared" si="10"/>
        <v>442</v>
      </c>
      <c r="G54" s="75">
        <f t="shared" si="10"/>
        <v>496</v>
      </c>
      <c r="H54" s="75">
        <f t="shared" si="10"/>
        <v>552</v>
      </c>
      <c r="I54" s="75">
        <f t="shared" si="10"/>
        <v>613</v>
      </c>
      <c r="J54" s="75">
        <f t="shared" si="10"/>
        <v>678</v>
      </c>
      <c r="K54" s="75">
        <f t="shared" si="10"/>
        <v>739</v>
      </c>
      <c r="L54" s="75">
        <f t="shared" si="10"/>
        <v>797</v>
      </c>
      <c r="M54" s="75">
        <f t="shared" si="10"/>
        <v>852</v>
      </c>
      <c r="N54" s="75">
        <f t="shared" si="10"/>
        <v>966</v>
      </c>
      <c r="O54" s="75">
        <f t="shared" si="10"/>
        <v>1012</v>
      </c>
      <c r="P54" s="75">
        <f t="shared" si="10"/>
        <v>1098</v>
      </c>
      <c r="Q54" s="75">
        <f t="shared" si="10"/>
        <v>1157</v>
      </c>
      <c r="R54" s="151"/>
      <c r="S54" s="75">
        <f>S53+Q54</f>
        <v>1189</v>
      </c>
      <c r="T54" s="75">
        <f>T53+S54</f>
        <v>1243</v>
      </c>
      <c r="U54" s="75">
        <f>U53+T54</f>
        <v>1280</v>
      </c>
      <c r="V54" s="75">
        <f>V53+U54</f>
        <v>1326</v>
      </c>
      <c r="W54" s="75"/>
      <c r="X54" s="24">
        <f>Q54</f>
        <v>1157</v>
      </c>
      <c r="Y54" s="24">
        <f>S53+T53+U53+V53</f>
        <v>169</v>
      </c>
      <c r="Z54" s="24"/>
      <c r="AA54" s="24">
        <v>41</v>
      </c>
      <c r="AB54" s="24">
        <v>114</v>
      </c>
      <c r="AC54" s="72">
        <v>60</v>
      </c>
      <c r="AD54" s="24">
        <v>5</v>
      </c>
      <c r="AE54" s="10">
        <v>3</v>
      </c>
      <c r="AF54" s="10">
        <v>3</v>
      </c>
      <c r="AG54" s="27">
        <f>Q54</f>
        <v>1157</v>
      </c>
      <c r="AH54" s="28">
        <f>Q54/17</f>
        <v>68.058823529411768</v>
      </c>
      <c r="AI54" s="10">
        <f>(S53+T53+U53+V53)/4</f>
        <v>42.25</v>
      </c>
      <c r="AJ54" s="10">
        <f>W53</f>
        <v>0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14"/>
      <c r="AD56" s="21"/>
    </row>
    <row r="57" spans="1:36" x14ac:dyDescent="0.3">
      <c r="A57" s="75">
        <v>106</v>
      </c>
      <c r="B57" s="75">
        <v>102</v>
      </c>
      <c r="C57" s="75">
        <v>45</v>
      </c>
      <c r="D57" s="75">
        <v>49</v>
      </c>
      <c r="E57" s="75">
        <v>64</v>
      </c>
      <c r="F57" s="75">
        <v>100</v>
      </c>
      <c r="G57" s="75">
        <v>59</v>
      </c>
      <c r="H57" s="75">
        <v>46</v>
      </c>
      <c r="I57" s="75">
        <v>39</v>
      </c>
      <c r="J57" s="74">
        <v>101</v>
      </c>
      <c r="K57" s="74">
        <v>87</v>
      </c>
      <c r="L57" s="75">
        <v>75</v>
      </c>
      <c r="M57" s="75">
        <v>90</v>
      </c>
      <c r="N57" s="75">
        <v>106</v>
      </c>
      <c r="O57" s="75">
        <v>53</v>
      </c>
      <c r="P57" s="75">
        <v>83</v>
      </c>
      <c r="Q57" s="75">
        <v>64</v>
      </c>
      <c r="R57" s="151"/>
      <c r="S57" s="75">
        <v>41</v>
      </c>
      <c r="T57" s="75">
        <v>38</v>
      </c>
      <c r="U57" s="75">
        <v>32</v>
      </c>
      <c r="V57" s="75">
        <v>10</v>
      </c>
      <c r="W57" s="75">
        <v>9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106</v>
      </c>
      <c r="B58" s="75">
        <f t="shared" ref="B58:Q58" si="11">B57+A58</f>
        <v>208</v>
      </c>
      <c r="C58" s="75">
        <f t="shared" si="11"/>
        <v>253</v>
      </c>
      <c r="D58" s="75">
        <f t="shared" si="11"/>
        <v>302</v>
      </c>
      <c r="E58" s="75">
        <f t="shared" si="11"/>
        <v>366</v>
      </c>
      <c r="F58" s="75">
        <f t="shared" si="11"/>
        <v>466</v>
      </c>
      <c r="G58" s="75">
        <f t="shared" si="11"/>
        <v>525</v>
      </c>
      <c r="H58" s="75">
        <f t="shared" si="11"/>
        <v>571</v>
      </c>
      <c r="I58" s="75">
        <f t="shared" si="11"/>
        <v>610</v>
      </c>
      <c r="J58" s="75">
        <f t="shared" si="11"/>
        <v>711</v>
      </c>
      <c r="K58" s="75">
        <f t="shared" si="11"/>
        <v>798</v>
      </c>
      <c r="L58" s="75">
        <f t="shared" si="11"/>
        <v>873</v>
      </c>
      <c r="M58" s="75">
        <f t="shared" si="11"/>
        <v>963</v>
      </c>
      <c r="N58" s="75">
        <f t="shared" si="11"/>
        <v>1069</v>
      </c>
      <c r="O58" s="75">
        <f t="shared" si="11"/>
        <v>1122</v>
      </c>
      <c r="P58" s="75">
        <f t="shared" si="11"/>
        <v>1205</v>
      </c>
      <c r="Q58" s="75">
        <f t="shared" si="11"/>
        <v>1269</v>
      </c>
      <c r="R58" s="151"/>
      <c r="S58" s="75">
        <f>S57+Q58</f>
        <v>1310</v>
      </c>
      <c r="T58" s="75">
        <f>T57+S58</f>
        <v>1348</v>
      </c>
      <c r="U58" s="75">
        <f>U57+T58</f>
        <v>1380</v>
      </c>
      <c r="V58" s="75">
        <f>V57+U58</f>
        <v>1390</v>
      </c>
      <c r="W58" s="75"/>
      <c r="X58" s="24">
        <f>Q58</f>
        <v>1269</v>
      </c>
      <c r="Y58" s="24">
        <f>S57+T57+U57+V57</f>
        <v>121</v>
      </c>
      <c r="Z58" s="24"/>
      <c r="AA58" s="24">
        <v>39</v>
      </c>
      <c r="AB58" s="24">
        <v>106</v>
      </c>
      <c r="AC58" s="72">
        <v>20</v>
      </c>
      <c r="AD58" s="24">
        <v>5</v>
      </c>
      <c r="AE58" s="10">
        <v>2</v>
      </c>
      <c r="AF58" s="10">
        <v>4</v>
      </c>
      <c r="AG58" s="27">
        <f>Q58</f>
        <v>1269</v>
      </c>
      <c r="AH58" s="28">
        <f>Q58/17</f>
        <v>74.647058823529406</v>
      </c>
      <c r="AI58" s="28">
        <f>(S57+T57+U57+V57)/4</f>
        <v>30.25</v>
      </c>
      <c r="AJ58" s="10">
        <f>W57</f>
        <v>9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14"/>
      <c r="AD60" s="21"/>
    </row>
    <row r="61" spans="1:36" x14ac:dyDescent="0.3">
      <c r="A61" s="75">
        <v>66</v>
      </c>
      <c r="B61" s="74">
        <v>93</v>
      </c>
      <c r="C61" s="75">
        <v>71</v>
      </c>
      <c r="D61" s="74">
        <v>129</v>
      </c>
      <c r="E61" s="75">
        <v>76</v>
      </c>
      <c r="F61" s="75">
        <v>121</v>
      </c>
      <c r="G61" s="75">
        <v>62</v>
      </c>
      <c r="H61" s="75">
        <v>62</v>
      </c>
      <c r="I61" s="75">
        <v>87</v>
      </c>
      <c r="J61" s="74">
        <v>139</v>
      </c>
      <c r="K61" s="75">
        <v>88</v>
      </c>
      <c r="L61" s="75">
        <v>63</v>
      </c>
      <c r="M61" s="75">
        <v>69</v>
      </c>
      <c r="N61" s="75">
        <v>79</v>
      </c>
      <c r="O61" s="75">
        <v>115</v>
      </c>
      <c r="P61" s="75">
        <v>99</v>
      </c>
      <c r="Q61" s="75">
        <v>62</v>
      </c>
      <c r="R61" s="151"/>
      <c r="S61" s="74">
        <v>46</v>
      </c>
      <c r="T61" s="75">
        <v>85</v>
      </c>
      <c r="U61" s="75">
        <v>39</v>
      </c>
      <c r="V61" s="75">
        <v>49</v>
      </c>
      <c r="W61" s="75">
        <v>10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66</v>
      </c>
      <c r="B62" s="75">
        <f t="shared" ref="B62:Q62" si="12">B61+A62</f>
        <v>159</v>
      </c>
      <c r="C62" s="75">
        <f t="shared" si="12"/>
        <v>230</v>
      </c>
      <c r="D62" s="75">
        <f t="shared" si="12"/>
        <v>359</v>
      </c>
      <c r="E62" s="75">
        <f t="shared" si="12"/>
        <v>435</v>
      </c>
      <c r="F62" s="75">
        <f t="shared" si="12"/>
        <v>556</v>
      </c>
      <c r="G62" s="75">
        <f t="shared" si="12"/>
        <v>618</v>
      </c>
      <c r="H62" s="75">
        <f t="shared" si="12"/>
        <v>680</v>
      </c>
      <c r="I62" s="75">
        <f t="shared" si="12"/>
        <v>767</v>
      </c>
      <c r="J62" s="75">
        <f t="shared" si="12"/>
        <v>906</v>
      </c>
      <c r="K62" s="75">
        <f t="shared" si="12"/>
        <v>994</v>
      </c>
      <c r="L62" s="75">
        <f t="shared" si="12"/>
        <v>1057</v>
      </c>
      <c r="M62" s="75">
        <f t="shared" si="12"/>
        <v>1126</v>
      </c>
      <c r="N62" s="75">
        <f t="shared" si="12"/>
        <v>1205</v>
      </c>
      <c r="O62" s="75">
        <f t="shared" si="12"/>
        <v>1320</v>
      </c>
      <c r="P62" s="75">
        <f t="shared" si="12"/>
        <v>1419</v>
      </c>
      <c r="Q62" s="75">
        <f t="shared" si="12"/>
        <v>1481</v>
      </c>
      <c r="R62" s="151"/>
      <c r="S62" s="75">
        <f>S61+Q62</f>
        <v>1527</v>
      </c>
      <c r="T62" s="75">
        <f>T61+S62</f>
        <v>1612</v>
      </c>
      <c r="U62" s="75">
        <f>U61+T62</f>
        <v>1651</v>
      </c>
      <c r="V62" s="75">
        <f>V61+U62</f>
        <v>1700</v>
      </c>
      <c r="W62" s="75"/>
      <c r="X62" s="24">
        <f>Q62</f>
        <v>1481</v>
      </c>
      <c r="Y62" s="24">
        <f>S61+T61+U61+V61</f>
        <v>219</v>
      </c>
      <c r="Z62" s="24"/>
      <c r="AA62" s="24">
        <v>62</v>
      </c>
      <c r="AB62" s="24">
        <v>139</v>
      </c>
      <c r="AC62" s="72">
        <v>540</v>
      </c>
      <c r="AD62" s="24">
        <v>1</v>
      </c>
      <c r="AE62" s="10">
        <v>4</v>
      </c>
      <c r="AF62" s="10">
        <v>4</v>
      </c>
      <c r="AG62" s="27">
        <f>Q62</f>
        <v>1481</v>
      </c>
      <c r="AH62" s="28">
        <f>Q62/17</f>
        <v>87.117647058823536</v>
      </c>
      <c r="AI62" s="10">
        <f>(S61+T61+U61+V61)/4</f>
        <v>54.75</v>
      </c>
      <c r="AJ62" s="10">
        <f>W61</f>
        <v>10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64</v>
      </c>
      <c r="B65" s="75">
        <v>91</v>
      </c>
      <c r="C65" s="75">
        <v>45</v>
      </c>
      <c r="D65" s="75">
        <v>135</v>
      </c>
      <c r="E65" s="75">
        <v>51</v>
      </c>
      <c r="F65" s="75">
        <v>49</v>
      </c>
      <c r="G65" s="75">
        <v>21</v>
      </c>
      <c r="H65" s="75">
        <v>54</v>
      </c>
      <c r="I65" s="75">
        <v>48</v>
      </c>
      <c r="J65" s="75">
        <v>58</v>
      </c>
      <c r="K65" s="75">
        <v>57</v>
      </c>
      <c r="L65" s="75">
        <v>81</v>
      </c>
      <c r="M65" s="75">
        <v>58</v>
      </c>
      <c r="N65" s="75">
        <v>73</v>
      </c>
      <c r="O65" s="75">
        <v>66</v>
      </c>
      <c r="P65" s="75">
        <v>105</v>
      </c>
      <c r="Q65" s="75">
        <v>75</v>
      </c>
      <c r="R65" s="151"/>
      <c r="S65" s="75">
        <v>24</v>
      </c>
      <c r="T65" s="75">
        <v>11</v>
      </c>
      <c r="U65" s="75">
        <v>5</v>
      </c>
      <c r="V65" s="75">
        <v>6</v>
      </c>
      <c r="W65" s="74">
        <v>67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64</v>
      </c>
      <c r="B66" s="75">
        <f t="shared" ref="B66:Q66" si="13">B65+A66</f>
        <v>155</v>
      </c>
      <c r="C66" s="75">
        <f t="shared" si="13"/>
        <v>200</v>
      </c>
      <c r="D66" s="75">
        <f t="shared" si="13"/>
        <v>335</v>
      </c>
      <c r="E66" s="75">
        <f t="shared" si="13"/>
        <v>386</v>
      </c>
      <c r="F66" s="75">
        <f t="shared" si="13"/>
        <v>435</v>
      </c>
      <c r="G66" s="75">
        <f t="shared" si="13"/>
        <v>456</v>
      </c>
      <c r="H66" s="75">
        <f t="shared" si="13"/>
        <v>510</v>
      </c>
      <c r="I66" s="75">
        <f t="shared" si="13"/>
        <v>558</v>
      </c>
      <c r="J66" s="75">
        <f t="shared" si="13"/>
        <v>616</v>
      </c>
      <c r="K66" s="75">
        <f t="shared" si="13"/>
        <v>673</v>
      </c>
      <c r="L66" s="75">
        <f t="shared" si="13"/>
        <v>754</v>
      </c>
      <c r="M66" s="75">
        <f t="shared" si="13"/>
        <v>812</v>
      </c>
      <c r="N66" s="75">
        <f t="shared" si="13"/>
        <v>885</v>
      </c>
      <c r="O66" s="75">
        <f t="shared" si="13"/>
        <v>951</v>
      </c>
      <c r="P66" s="75">
        <f t="shared" si="13"/>
        <v>1056</v>
      </c>
      <c r="Q66" s="75">
        <f t="shared" si="13"/>
        <v>1131</v>
      </c>
      <c r="R66" s="151"/>
      <c r="S66" s="75">
        <f>S65+Q66</f>
        <v>1155</v>
      </c>
      <c r="T66" s="75">
        <f>T65+S66</f>
        <v>1166</v>
      </c>
      <c r="U66" s="75">
        <f>U65+T66</f>
        <v>1171</v>
      </c>
      <c r="V66" s="75">
        <f>V65+U66</f>
        <v>1177</v>
      </c>
      <c r="W66" s="75"/>
      <c r="X66" s="24">
        <f>Q66</f>
        <v>1131</v>
      </c>
      <c r="Y66" s="24">
        <f>S65+T65+U65+V65</f>
        <v>46</v>
      </c>
      <c r="Z66" s="24"/>
      <c r="AA66" s="24">
        <v>21</v>
      </c>
      <c r="AB66" s="24">
        <v>135</v>
      </c>
      <c r="AC66" s="72">
        <v>20</v>
      </c>
      <c r="AD66" s="24">
        <v>9</v>
      </c>
      <c r="AE66" s="10">
        <v>1</v>
      </c>
      <c r="AF66" s="10">
        <v>2</v>
      </c>
      <c r="AG66" s="27">
        <f>Q66</f>
        <v>1131</v>
      </c>
      <c r="AH66" s="28">
        <f>Q66/17</f>
        <v>66.529411764705884</v>
      </c>
      <c r="AI66" s="10">
        <f>(S65+T65+U65+V65)/4</f>
        <v>11.5</v>
      </c>
      <c r="AJ66" s="10">
        <f>W65</f>
        <v>67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49</v>
      </c>
      <c r="B69" s="75">
        <v>48</v>
      </c>
      <c r="C69" s="75">
        <v>100</v>
      </c>
      <c r="D69" s="75">
        <v>38</v>
      </c>
      <c r="E69" s="75">
        <v>74</v>
      </c>
      <c r="F69" s="75">
        <v>70</v>
      </c>
      <c r="G69" s="75">
        <v>24</v>
      </c>
      <c r="H69" s="75">
        <v>38</v>
      </c>
      <c r="I69" s="75">
        <v>50</v>
      </c>
      <c r="J69" s="74">
        <v>118</v>
      </c>
      <c r="K69" s="75">
        <v>67</v>
      </c>
      <c r="L69" s="75">
        <v>80</v>
      </c>
      <c r="M69" s="75">
        <v>91</v>
      </c>
      <c r="N69" s="75">
        <v>75</v>
      </c>
      <c r="O69" s="75">
        <v>118</v>
      </c>
      <c r="P69" s="75">
        <v>84</v>
      </c>
      <c r="Q69" s="75">
        <v>45</v>
      </c>
      <c r="R69" s="151"/>
      <c r="S69" s="75">
        <v>24</v>
      </c>
      <c r="T69" s="75">
        <v>42</v>
      </c>
      <c r="U69" s="75">
        <v>21</v>
      </c>
      <c r="V69" s="75">
        <v>6</v>
      </c>
      <c r="W69" s="75">
        <v>0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49</v>
      </c>
      <c r="B70" s="75">
        <f t="shared" ref="B70:Q70" si="14">B69+A70</f>
        <v>97</v>
      </c>
      <c r="C70" s="75">
        <f t="shared" si="14"/>
        <v>197</v>
      </c>
      <c r="D70" s="75">
        <f t="shared" si="14"/>
        <v>235</v>
      </c>
      <c r="E70" s="75">
        <f t="shared" si="14"/>
        <v>309</v>
      </c>
      <c r="F70" s="75">
        <f t="shared" si="14"/>
        <v>379</v>
      </c>
      <c r="G70" s="75">
        <f t="shared" si="14"/>
        <v>403</v>
      </c>
      <c r="H70" s="75">
        <f t="shared" si="14"/>
        <v>441</v>
      </c>
      <c r="I70" s="75">
        <f t="shared" si="14"/>
        <v>491</v>
      </c>
      <c r="J70" s="75">
        <f t="shared" si="14"/>
        <v>609</v>
      </c>
      <c r="K70" s="75">
        <f t="shared" si="14"/>
        <v>676</v>
      </c>
      <c r="L70" s="75">
        <f t="shared" si="14"/>
        <v>756</v>
      </c>
      <c r="M70" s="75">
        <f t="shared" si="14"/>
        <v>847</v>
      </c>
      <c r="N70" s="75">
        <f t="shared" si="14"/>
        <v>922</v>
      </c>
      <c r="O70" s="75">
        <f t="shared" si="14"/>
        <v>1040</v>
      </c>
      <c r="P70" s="75">
        <f t="shared" si="14"/>
        <v>1124</v>
      </c>
      <c r="Q70" s="75">
        <f t="shared" si="14"/>
        <v>1169</v>
      </c>
      <c r="R70" s="151"/>
      <c r="S70" s="75">
        <f>S69+Q70</f>
        <v>1193</v>
      </c>
      <c r="T70" s="75">
        <f>T69+S70</f>
        <v>1235</v>
      </c>
      <c r="U70" s="75">
        <f>U69+T70</f>
        <v>1256</v>
      </c>
      <c r="V70" s="75">
        <f>V69+U70</f>
        <v>1262</v>
      </c>
      <c r="W70" s="75"/>
      <c r="X70" s="24">
        <f>Q70</f>
        <v>1169</v>
      </c>
      <c r="Y70" s="24">
        <f>S69+T69+U69+V69</f>
        <v>93</v>
      </c>
      <c r="Z70" s="24"/>
      <c r="AA70" s="24">
        <v>24</v>
      </c>
      <c r="AB70" s="24">
        <v>118</v>
      </c>
      <c r="AC70" s="72">
        <v>20</v>
      </c>
      <c r="AD70" s="24">
        <v>6</v>
      </c>
      <c r="AE70" s="10">
        <v>1</v>
      </c>
      <c r="AF70" s="10">
        <v>3</v>
      </c>
      <c r="AG70" s="27">
        <f>Q70</f>
        <v>1169</v>
      </c>
      <c r="AH70" s="28">
        <f>Q70/17</f>
        <v>68.764705882352942</v>
      </c>
      <c r="AI70" s="28">
        <f>(S69+T69+U69+V69)/4</f>
        <v>23.25</v>
      </c>
      <c r="AJ70" s="10">
        <f>W69</f>
        <v>0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E72" s="4"/>
      <c r="AF72" s="4"/>
      <c r="AG72" s="4"/>
      <c r="AH72" s="4"/>
      <c r="AI72" s="4"/>
    </row>
    <row r="73" spans="1:36" x14ac:dyDescent="0.3">
      <c r="A73" s="75">
        <v>95</v>
      </c>
      <c r="B73" s="74">
        <v>106</v>
      </c>
      <c r="C73" s="75">
        <v>18</v>
      </c>
      <c r="D73" s="75">
        <v>35</v>
      </c>
      <c r="E73" s="75">
        <v>87</v>
      </c>
      <c r="F73" s="75">
        <v>58</v>
      </c>
      <c r="G73" s="75">
        <v>56</v>
      </c>
      <c r="H73" s="74">
        <v>92</v>
      </c>
      <c r="I73" s="74">
        <v>108</v>
      </c>
      <c r="J73" s="75">
        <v>129</v>
      </c>
      <c r="K73" s="75">
        <v>52</v>
      </c>
      <c r="L73" s="75">
        <v>82</v>
      </c>
      <c r="M73" s="75">
        <v>72</v>
      </c>
      <c r="N73" s="74">
        <v>129</v>
      </c>
      <c r="O73" s="75">
        <v>48</v>
      </c>
      <c r="P73" s="75">
        <v>92</v>
      </c>
      <c r="Q73" s="75">
        <v>69</v>
      </c>
      <c r="R73" s="151"/>
      <c r="S73" s="75">
        <v>40</v>
      </c>
      <c r="T73" s="75">
        <v>6</v>
      </c>
      <c r="U73" s="75">
        <v>53</v>
      </c>
      <c r="V73" s="75">
        <v>6</v>
      </c>
      <c r="W73" s="75">
        <v>6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95</v>
      </c>
      <c r="B74" s="75">
        <f t="shared" ref="B74:Q74" si="15">B73+A74</f>
        <v>201</v>
      </c>
      <c r="C74" s="75">
        <f t="shared" si="15"/>
        <v>219</v>
      </c>
      <c r="D74" s="75">
        <f t="shared" si="15"/>
        <v>254</v>
      </c>
      <c r="E74" s="75">
        <f t="shared" si="15"/>
        <v>341</v>
      </c>
      <c r="F74" s="75">
        <f t="shared" si="15"/>
        <v>399</v>
      </c>
      <c r="G74" s="75">
        <f t="shared" si="15"/>
        <v>455</v>
      </c>
      <c r="H74" s="75">
        <f t="shared" si="15"/>
        <v>547</v>
      </c>
      <c r="I74" s="75">
        <f t="shared" si="15"/>
        <v>655</v>
      </c>
      <c r="J74" s="75">
        <f t="shared" si="15"/>
        <v>784</v>
      </c>
      <c r="K74" s="75">
        <f t="shared" si="15"/>
        <v>836</v>
      </c>
      <c r="L74" s="75">
        <f t="shared" si="15"/>
        <v>918</v>
      </c>
      <c r="M74" s="75">
        <f t="shared" si="15"/>
        <v>990</v>
      </c>
      <c r="N74" s="75">
        <f t="shared" si="15"/>
        <v>1119</v>
      </c>
      <c r="O74" s="75">
        <f t="shared" si="15"/>
        <v>1167</v>
      </c>
      <c r="P74" s="75">
        <f t="shared" si="15"/>
        <v>1259</v>
      </c>
      <c r="Q74" s="75">
        <f t="shared" si="15"/>
        <v>1328</v>
      </c>
      <c r="R74" s="151"/>
      <c r="S74" s="75">
        <f>S73+Q74</f>
        <v>1368</v>
      </c>
      <c r="T74" s="75">
        <f>T73+S74</f>
        <v>1374</v>
      </c>
      <c r="U74" s="75">
        <f>U73+T74</f>
        <v>1427</v>
      </c>
      <c r="V74" s="75">
        <f>V73+U74</f>
        <v>1433</v>
      </c>
      <c r="W74" s="75"/>
      <c r="X74" s="24">
        <f>Q74</f>
        <v>1328</v>
      </c>
      <c r="Y74" s="24">
        <f>S73+T73+U73+V73</f>
        <v>105</v>
      </c>
      <c r="Z74" s="24"/>
      <c r="AA74" s="24">
        <v>18</v>
      </c>
      <c r="AB74" s="24">
        <v>129</v>
      </c>
      <c r="AC74" s="72">
        <v>80</v>
      </c>
      <c r="AD74" s="24">
        <v>5</v>
      </c>
      <c r="AE74" s="10">
        <v>4</v>
      </c>
      <c r="AF74" s="10">
        <v>4</v>
      </c>
      <c r="AG74" s="27">
        <f>Q74</f>
        <v>1328</v>
      </c>
      <c r="AH74" s="28">
        <f>Q74/17</f>
        <v>78.117647058823536</v>
      </c>
      <c r="AI74" s="10">
        <f>(S73+T73+U73+V73)/4</f>
        <v>26.25</v>
      </c>
      <c r="AJ74" s="10">
        <f>W73</f>
        <v>6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75">
        <v>45</v>
      </c>
      <c r="B77" s="75">
        <v>92</v>
      </c>
      <c r="C77" s="75">
        <v>65</v>
      </c>
      <c r="D77" s="75">
        <v>47</v>
      </c>
      <c r="E77" s="74">
        <v>97</v>
      </c>
      <c r="F77" s="74">
        <v>96</v>
      </c>
      <c r="G77" s="75">
        <v>75</v>
      </c>
      <c r="H77" s="75">
        <v>36</v>
      </c>
      <c r="I77" s="75">
        <v>34</v>
      </c>
      <c r="J77" s="75">
        <v>70</v>
      </c>
      <c r="K77" s="75">
        <v>70</v>
      </c>
      <c r="L77" s="75">
        <v>96</v>
      </c>
      <c r="M77" s="75">
        <v>102</v>
      </c>
      <c r="N77" s="75">
        <v>38</v>
      </c>
      <c r="O77" s="75">
        <v>66</v>
      </c>
      <c r="P77" s="74">
        <v>95</v>
      </c>
      <c r="Q77" s="75">
        <v>47</v>
      </c>
      <c r="R77" s="151"/>
      <c r="S77" s="75">
        <v>10</v>
      </c>
      <c r="T77" s="75">
        <v>23</v>
      </c>
      <c r="U77" s="75">
        <v>8</v>
      </c>
      <c r="V77" s="75">
        <v>3</v>
      </c>
      <c r="W77" s="75">
        <v>0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45</v>
      </c>
      <c r="B78" s="75">
        <f t="shared" ref="B78:Q78" si="16">B77+A78</f>
        <v>137</v>
      </c>
      <c r="C78" s="75">
        <f t="shared" si="16"/>
        <v>202</v>
      </c>
      <c r="D78" s="75">
        <f t="shared" si="16"/>
        <v>249</v>
      </c>
      <c r="E78" s="75">
        <f t="shared" si="16"/>
        <v>346</v>
      </c>
      <c r="F78" s="75">
        <f t="shared" si="16"/>
        <v>442</v>
      </c>
      <c r="G78" s="75">
        <f t="shared" si="16"/>
        <v>517</v>
      </c>
      <c r="H78" s="75">
        <f t="shared" si="16"/>
        <v>553</v>
      </c>
      <c r="I78" s="75">
        <f t="shared" si="16"/>
        <v>587</v>
      </c>
      <c r="J78" s="75">
        <f t="shared" si="16"/>
        <v>657</v>
      </c>
      <c r="K78" s="75">
        <f t="shared" si="16"/>
        <v>727</v>
      </c>
      <c r="L78" s="75">
        <f t="shared" si="16"/>
        <v>823</v>
      </c>
      <c r="M78" s="75">
        <f t="shared" si="16"/>
        <v>925</v>
      </c>
      <c r="N78" s="75">
        <f t="shared" si="16"/>
        <v>963</v>
      </c>
      <c r="O78" s="75">
        <f t="shared" si="16"/>
        <v>1029</v>
      </c>
      <c r="P78" s="75">
        <f t="shared" si="16"/>
        <v>1124</v>
      </c>
      <c r="Q78" s="75">
        <f t="shared" si="16"/>
        <v>1171</v>
      </c>
      <c r="R78" s="151"/>
      <c r="S78" s="75">
        <f>S77+Q78</f>
        <v>1181</v>
      </c>
      <c r="T78" s="75">
        <f>T77+S78</f>
        <v>1204</v>
      </c>
      <c r="U78" s="75">
        <f>U77+T78</f>
        <v>1212</v>
      </c>
      <c r="V78" s="75">
        <f>V77+U78</f>
        <v>1215</v>
      </c>
      <c r="W78" s="75"/>
      <c r="X78" s="24">
        <f>Q78</f>
        <v>1171</v>
      </c>
      <c r="Y78" s="24">
        <f>S77+T77+U77+V77</f>
        <v>44</v>
      </c>
      <c r="Z78" s="24"/>
      <c r="AA78" s="24">
        <v>34</v>
      </c>
      <c r="AB78" s="24">
        <v>102</v>
      </c>
      <c r="AC78" s="72">
        <v>60</v>
      </c>
      <c r="AD78" s="24">
        <v>5</v>
      </c>
      <c r="AE78" s="10">
        <v>3</v>
      </c>
      <c r="AF78" s="10">
        <v>1</v>
      </c>
      <c r="AG78" s="27">
        <f>Q78</f>
        <v>1171</v>
      </c>
      <c r="AH78" s="28">
        <f>Q78/17</f>
        <v>68.882352941176464</v>
      </c>
      <c r="AI78" s="28">
        <f>(S77+T77+U77+V77)/4</f>
        <v>11</v>
      </c>
      <c r="AJ78" s="10">
        <f>W77</f>
        <v>0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75">
        <v>108</v>
      </c>
      <c r="B81" s="75">
        <v>63</v>
      </c>
      <c r="C81" s="75">
        <v>64</v>
      </c>
      <c r="D81" s="74">
        <v>123</v>
      </c>
      <c r="E81" s="75">
        <v>75</v>
      </c>
      <c r="F81" s="75">
        <v>92</v>
      </c>
      <c r="G81" s="75">
        <v>33</v>
      </c>
      <c r="H81" s="74">
        <v>84</v>
      </c>
      <c r="I81" s="74">
        <v>104</v>
      </c>
      <c r="J81" s="75">
        <v>77</v>
      </c>
      <c r="K81" s="75">
        <v>72</v>
      </c>
      <c r="L81" s="75">
        <v>70</v>
      </c>
      <c r="M81" s="75">
        <v>80</v>
      </c>
      <c r="N81" s="74">
        <v>189</v>
      </c>
      <c r="O81" s="75">
        <v>24</v>
      </c>
      <c r="P81" s="75">
        <v>68</v>
      </c>
      <c r="Q81" s="75">
        <v>53</v>
      </c>
      <c r="R81" s="151"/>
      <c r="S81" s="74">
        <v>75</v>
      </c>
      <c r="T81" s="75">
        <v>19</v>
      </c>
      <c r="U81" s="75">
        <v>27</v>
      </c>
      <c r="V81" s="75">
        <v>27</v>
      </c>
      <c r="W81" s="75">
        <v>25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108</v>
      </c>
      <c r="B82" s="75">
        <f t="shared" ref="B82:Q82" si="17">B81+A82</f>
        <v>171</v>
      </c>
      <c r="C82" s="75">
        <f t="shared" si="17"/>
        <v>235</v>
      </c>
      <c r="D82" s="75">
        <f t="shared" si="17"/>
        <v>358</v>
      </c>
      <c r="E82" s="75">
        <f t="shared" si="17"/>
        <v>433</v>
      </c>
      <c r="F82" s="75">
        <f t="shared" si="17"/>
        <v>525</v>
      </c>
      <c r="G82" s="75">
        <f t="shared" si="17"/>
        <v>558</v>
      </c>
      <c r="H82" s="75">
        <f t="shared" si="17"/>
        <v>642</v>
      </c>
      <c r="I82" s="75">
        <f t="shared" si="17"/>
        <v>746</v>
      </c>
      <c r="J82" s="75">
        <f t="shared" si="17"/>
        <v>823</v>
      </c>
      <c r="K82" s="75">
        <f t="shared" si="17"/>
        <v>895</v>
      </c>
      <c r="L82" s="75">
        <f t="shared" si="17"/>
        <v>965</v>
      </c>
      <c r="M82" s="75">
        <f t="shared" si="17"/>
        <v>1045</v>
      </c>
      <c r="N82" s="75">
        <f t="shared" si="17"/>
        <v>1234</v>
      </c>
      <c r="O82" s="75">
        <f t="shared" si="17"/>
        <v>1258</v>
      </c>
      <c r="P82" s="75">
        <f t="shared" si="17"/>
        <v>1326</v>
      </c>
      <c r="Q82" s="75">
        <f t="shared" si="17"/>
        <v>1379</v>
      </c>
      <c r="R82" s="151"/>
      <c r="S82" s="75">
        <f>S81+Q82</f>
        <v>1454</v>
      </c>
      <c r="T82" s="75">
        <f>T81+S82</f>
        <v>1473</v>
      </c>
      <c r="U82" s="75">
        <f>U81+T82</f>
        <v>1500</v>
      </c>
      <c r="V82" s="75">
        <f>V81+U82</f>
        <v>1527</v>
      </c>
      <c r="W82" s="75"/>
      <c r="X82" s="24">
        <f>Q82</f>
        <v>1379</v>
      </c>
      <c r="Y82" s="24">
        <f>S81+T81+U81+V81</f>
        <v>148</v>
      </c>
      <c r="Z82" s="24"/>
      <c r="AA82" s="24">
        <v>24</v>
      </c>
      <c r="AB82" s="24">
        <v>189</v>
      </c>
      <c r="AC82" s="72">
        <v>220</v>
      </c>
      <c r="AD82" s="24">
        <v>2</v>
      </c>
      <c r="AE82" s="10">
        <v>5</v>
      </c>
      <c r="AF82" s="10">
        <v>4</v>
      </c>
      <c r="AG82" s="27">
        <f>Q82</f>
        <v>1379</v>
      </c>
      <c r="AH82" s="28">
        <f>Q82/17</f>
        <v>81.117647058823536</v>
      </c>
      <c r="AI82" s="28">
        <f>(S81+T81+U81+V81)/4</f>
        <v>37</v>
      </c>
      <c r="AJ82" s="10">
        <f>W81</f>
        <v>25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9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14"/>
      <c r="AD84" s="21"/>
    </row>
    <row r="85" spans="1:36" x14ac:dyDescent="0.3">
      <c r="A85" s="75">
        <v>42</v>
      </c>
      <c r="B85" s="75">
        <v>77</v>
      </c>
      <c r="C85" s="74">
        <v>93</v>
      </c>
      <c r="D85" s="75">
        <v>32</v>
      </c>
      <c r="E85" s="75">
        <v>45</v>
      </c>
      <c r="F85" s="75">
        <v>86</v>
      </c>
      <c r="G85" s="75">
        <v>80</v>
      </c>
      <c r="H85" s="75">
        <v>64</v>
      </c>
      <c r="I85" s="75">
        <v>86</v>
      </c>
      <c r="J85" s="75">
        <v>45</v>
      </c>
      <c r="K85" s="75">
        <v>33</v>
      </c>
      <c r="L85" s="74">
        <v>109</v>
      </c>
      <c r="M85" s="75">
        <v>82</v>
      </c>
      <c r="N85" s="75">
        <v>53</v>
      </c>
      <c r="O85" s="75">
        <v>33</v>
      </c>
      <c r="P85" s="75">
        <v>64</v>
      </c>
      <c r="Q85" s="75">
        <v>24</v>
      </c>
      <c r="R85" s="151"/>
      <c r="S85" s="74">
        <v>51</v>
      </c>
      <c r="T85" s="75">
        <v>30</v>
      </c>
      <c r="U85" s="75">
        <v>39</v>
      </c>
      <c r="V85" s="75">
        <v>7</v>
      </c>
      <c r="W85" s="75">
        <v>2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66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42</v>
      </c>
      <c r="B86" s="75">
        <f t="shared" ref="B86:Q86" si="18">B85+A86</f>
        <v>119</v>
      </c>
      <c r="C86" s="75">
        <f t="shared" si="18"/>
        <v>212</v>
      </c>
      <c r="D86" s="75">
        <f t="shared" si="18"/>
        <v>244</v>
      </c>
      <c r="E86" s="75">
        <f t="shared" si="18"/>
        <v>289</v>
      </c>
      <c r="F86" s="75">
        <f t="shared" si="18"/>
        <v>375</v>
      </c>
      <c r="G86" s="75">
        <f t="shared" si="18"/>
        <v>455</v>
      </c>
      <c r="H86" s="75">
        <f t="shared" si="18"/>
        <v>519</v>
      </c>
      <c r="I86" s="75">
        <f t="shared" si="18"/>
        <v>605</v>
      </c>
      <c r="J86" s="75">
        <f t="shared" si="18"/>
        <v>650</v>
      </c>
      <c r="K86" s="75">
        <f t="shared" si="18"/>
        <v>683</v>
      </c>
      <c r="L86" s="75">
        <f t="shared" si="18"/>
        <v>792</v>
      </c>
      <c r="M86" s="75">
        <f t="shared" si="18"/>
        <v>874</v>
      </c>
      <c r="N86" s="75">
        <f t="shared" si="18"/>
        <v>927</v>
      </c>
      <c r="O86" s="75">
        <f t="shared" si="18"/>
        <v>960</v>
      </c>
      <c r="P86" s="75">
        <f t="shared" si="18"/>
        <v>1024</v>
      </c>
      <c r="Q86" s="75">
        <f t="shared" si="18"/>
        <v>1048</v>
      </c>
      <c r="R86" s="151"/>
      <c r="S86" s="75">
        <f>S85+Q86</f>
        <v>1099</v>
      </c>
      <c r="T86" s="75">
        <f>T85+S86</f>
        <v>1129</v>
      </c>
      <c r="U86" s="75">
        <f>U85+T86</f>
        <v>1168</v>
      </c>
      <c r="V86" s="75">
        <f>V85+U86</f>
        <v>1175</v>
      </c>
      <c r="W86" s="75"/>
      <c r="X86" s="24">
        <f>Q86</f>
        <v>1048</v>
      </c>
      <c r="Y86" s="24">
        <f>S85+T85+U85+V85</f>
        <v>127</v>
      </c>
      <c r="Z86" s="24"/>
      <c r="AA86" s="24">
        <v>24</v>
      </c>
      <c r="AB86" s="24">
        <v>109</v>
      </c>
      <c r="AC86" s="72">
        <v>60</v>
      </c>
      <c r="AD86" s="24">
        <v>6</v>
      </c>
      <c r="AE86" s="10">
        <v>3</v>
      </c>
      <c r="AF86" s="10">
        <v>1</v>
      </c>
      <c r="AG86" s="27">
        <f>Q86</f>
        <v>1048</v>
      </c>
      <c r="AH86" s="28">
        <f>Q86/17</f>
        <v>61.647058823529413</v>
      </c>
      <c r="AI86" s="28">
        <f>(S85+T85+U85+V85)/4</f>
        <v>31.75</v>
      </c>
      <c r="AJ86" s="10">
        <f>W85</f>
        <v>2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9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14"/>
      <c r="AD88" s="21"/>
    </row>
    <row r="89" spans="1:36" x14ac:dyDescent="0.3">
      <c r="A89" s="75">
        <v>42</v>
      </c>
      <c r="B89" s="74">
        <v>106</v>
      </c>
      <c r="C89" s="75">
        <v>72</v>
      </c>
      <c r="D89" s="75">
        <v>69</v>
      </c>
      <c r="E89" s="75">
        <v>57</v>
      </c>
      <c r="F89" s="75">
        <v>107</v>
      </c>
      <c r="G89" s="74">
        <v>87</v>
      </c>
      <c r="H89" s="75">
        <v>21</v>
      </c>
      <c r="I89" s="75">
        <v>17</v>
      </c>
      <c r="J89" s="75">
        <v>22</v>
      </c>
      <c r="K89" s="75">
        <v>37</v>
      </c>
      <c r="L89" s="75">
        <v>64</v>
      </c>
      <c r="M89" s="75">
        <v>49</v>
      </c>
      <c r="N89" s="75">
        <v>50</v>
      </c>
      <c r="O89" s="75">
        <v>60</v>
      </c>
      <c r="P89" s="75">
        <v>88</v>
      </c>
      <c r="Q89" s="75">
        <v>44</v>
      </c>
      <c r="R89" s="151"/>
      <c r="S89" s="75">
        <v>23</v>
      </c>
      <c r="T89" s="75">
        <v>37</v>
      </c>
      <c r="U89" s="75">
        <v>11</v>
      </c>
      <c r="V89" s="75">
        <v>0</v>
      </c>
      <c r="W89" s="75">
        <v>0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66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42</v>
      </c>
      <c r="B90" s="75">
        <f t="shared" ref="B90:Q90" si="19">B89+A90</f>
        <v>148</v>
      </c>
      <c r="C90" s="75">
        <f t="shared" si="19"/>
        <v>220</v>
      </c>
      <c r="D90" s="75">
        <f t="shared" si="19"/>
        <v>289</v>
      </c>
      <c r="E90" s="75">
        <f t="shared" si="19"/>
        <v>346</v>
      </c>
      <c r="F90" s="75">
        <f t="shared" si="19"/>
        <v>453</v>
      </c>
      <c r="G90" s="75">
        <f t="shared" si="19"/>
        <v>540</v>
      </c>
      <c r="H90" s="75">
        <f t="shared" si="19"/>
        <v>561</v>
      </c>
      <c r="I90" s="75">
        <f t="shared" si="19"/>
        <v>578</v>
      </c>
      <c r="J90" s="75">
        <f t="shared" si="19"/>
        <v>600</v>
      </c>
      <c r="K90" s="75">
        <f t="shared" si="19"/>
        <v>637</v>
      </c>
      <c r="L90" s="75">
        <f t="shared" si="19"/>
        <v>701</v>
      </c>
      <c r="M90" s="75">
        <f t="shared" si="19"/>
        <v>750</v>
      </c>
      <c r="N90" s="75">
        <f t="shared" si="19"/>
        <v>800</v>
      </c>
      <c r="O90" s="75">
        <f t="shared" si="19"/>
        <v>860</v>
      </c>
      <c r="P90" s="75">
        <f t="shared" si="19"/>
        <v>948</v>
      </c>
      <c r="Q90" s="75">
        <f t="shared" si="19"/>
        <v>992</v>
      </c>
      <c r="R90" s="151"/>
      <c r="S90" s="75">
        <f>S89+Q90</f>
        <v>1015</v>
      </c>
      <c r="T90" s="75">
        <f>T89+S90</f>
        <v>1052</v>
      </c>
      <c r="U90" s="75">
        <f>U89+T90</f>
        <v>1063</v>
      </c>
      <c r="V90" s="75">
        <f>V89+U90</f>
        <v>1063</v>
      </c>
      <c r="W90" s="75"/>
      <c r="X90" s="24">
        <f>Q90</f>
        <v>992</v>
      </c>
      <c r="Y90" s="24">
        <f>S89+T89+U89+V89</f>
        <v>71</v>
      </c>
      <c r="Z90" s="24"/>
      <c r="AA90" s="24">
        <v>17</v>
      </c>
      <c r="AB90" s="24">
        <v>107</v>
      </c>
      <c r="AC90" s="72">
        <v>40</v>
      </c>
      <c r="AD90" s="24">
        <v>8</v>
      </c>
      <c r="AE90" s="10">
        <v>2</v>
      </c>
      <c r="AF90" s="10">
        <v>2</v>
      </c>
      <c r="AG90" s="27">
        <f>Q90</f>
        <v>992</v>
      </c>
      <c r="AH90" s="28">
        <f>Q90/17</f>
        <v>58.352941176470587</v>
      </c>
      <c r="AI90" s="28">
        <f>(S89+T89+U89+V89)/4</f>
        <v>17.75</v>
      </c>
      <c r="AJ90" s="10">
        <f>W89</f>
        <v>0</v>
      </c>
    </row>
    <row r="91" spans="1:36" x14ac:dyDescent="0.3">
      <c r="A91" s="82" t="s">
        <v>20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D92" s="21"/>
    </row>
    <row r="93" spans="1:36" x14ac:dyDescent="0.3">
      <c r="A93" s="75">
        <v>70</v>
      </c>
      <c r="B93" s="75">
        <v>58</v>
      </c>
      <c r="C93" s="75">
        <v>86</v>
      </c>
      <c r="D93" s="75">
        <v>30</v>
      </c>
      <c r="E93" s="75">
        <v>64</v>
      </c>
      <c r="F93" s="75">
        <v>96</v>
      </c>
      <c r="G93" s="75">
        <v>70</v>
      </c>
      <c r="H93" s="75">
        <v>122</v>
      </c>
      <c r="I93" s="75">
        <v>29</v>
      </c>
      <c r="J93" s="75">
        <v>63</v>
      </c>
      <c r="K93" s="75">
        <v>82</v>
      </c>
      <c r="L93" s="75">
        <v>102</v>
      </c>
      <c r="M93" s="75">
        <v>40</v>
      </c>
      <c r="N93" s="75">
        <v>93</v>
      </c>
      <c r="O93" s="75">
        <v>83</v>
      </c>
      <c r="P93" s="75">
        <v>61</v>
      </c>
      <c r="Q93" s="75">
        <v>77</v>
      </c>
      <c r="R93" s="151"/>
      <c r="S93" s="75">
        <v>38</v>
      </c>
      <c r="T93" s="75">
        <v>40</v>
      </c>
      <c r="U93" s="75">
        <v>7</v>
      </c>
      <c r="V93" s="75">
        <v>7</v>
      </c>
      <c r="W93" s="75">
        <v>0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66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70</v>
      </c>
      <c r="B94" s="75">
        <f t="shared" ref="B94:Q94" si="20">B93+A94</f>
        <v>128</v>
      </c>
      <c r="C94" s="75">
        <f t="shared" si="20"/>
        <v>214</v>
      </c>
      <c r="D94" s="75">
        <f t="shared" si="20"/>
        <v>244</v>
      </c>
      <c r="E94" s="75">
        <f t="shared" si="20"/>
        <v>308</v>
      </c>
      <c r="F94" s="75">
        <f t="shared" si="20"/>
        <v>404</v>
      </c>
      <c r="G94" s="75">
        <f t="shared" si="20"/>
        <v>474</v>
      </c>
      <c r="H94" s="75">
        <f t="shared" si="20"/>
        <v>596</v>
      </c>
      <c r="I94" s="75">
        <f t="shared" si="20"/>
        <v>625</v>
      </c>
      <c r="J94" s="75">
        <f t="shared" si="20"/>
        <v>688</v>
      </c>
      <c r="K94" s="75">
        <f t="shared" si="20"/>
        <v>770</v>
      </c>
      <c r="L94" s="75">
        <f t="shared" si="20"/>
        <v>872</v>
      </c>
      <c r="M94" s="75">
        <f t="shared" si="20"/>
        <v>912</v>
      </c>
      <c r="N94" s="75">
        <f t="shared" si="20"/>
        <v>1005</v>
      </c>
      <c r="O94" s="75">
        <f t="shared" si="20"/>
        <v>1088</v>
      </c>
      <c r="P94" s="75">
        <f t="shared" si="20"/>
        <v>1149</v>
      </c>
      <c r="Q94" s="75">
        <f t="shared" si="20"/>
        <v>1226</v>
      </c>
      <c r="R94" s="151"/>
      <c r="S94" s="75">
        <f>S93+Q94</f>
        <v>1264</v>
      </c>
      <c r="T94" s="75">
        <f>T93+S94</f>
        <v>1304</v>
      </c>
      <c r="U94" s="75">
        <f>U93+T94</f>
        <v>1311</v>
      </c>
      <c r="V94" s="75">
        <f>V93+U94</f>
        <v>1318</v>
      </c>
      <c r="W94" s="75"/>
      <c r="X94" s="24">
        <f>Q94</f>
        <v>1226</v>
      </c>
      <c r="Y94" s="24">
        <f>S93+T93+U93+V93</f>
        <v>92</v>
      </c>
      <c r="Z94" s="24"/>
      <c r="AA94" s="24">
        <v>29</v>
      </c>
      <c r="AB94" s="24">
        <v>122</v>
      </c>
      <c r="AC94" s="72">
        <v>0</v>
      </c>
      <c r="AD94" s="24">
        <v>5</v>
      </c>
      <c r="AE94" s="10">
        <v>0</v>
      </c>
      <c r="AF94" s="10">
        <v>2</v>
      </c>
      <c r="AG94" s="27">
        <f>Q94</f>
        <v>1226</v>
      </c>
      <c r="AH94" s="28">
        <f>Q94/17</f>
        <v>72.117647058823536</v>
      </c>
      <c r="AI94" s="28">
        <f>(S93+T93+U93+V93)/4</f>
        <v>23</v>
      </c>
      <c r="AJ94" s="10">
        <f>W93</f>
        <v>0</v>
      </c>
    </row>
    <row r="96" spans="1:36" x14ac:dyDescent="0.3">
      <c r="AH96" s="4"/>
    </row>
    <row r="97" spans="24:36" x14ac:dyDescent="0.3">
      <c r="X97" s="70" t="s">
        <v>63</v>
      </c>
      <c r="Y97" s="70"/>
      <c r="AC97" s="90" t="s">
        <v>66</v>
      </c>
      <c r="AD97" s="90" t="s">
        <v>39</v>
      </c>
      <c r="AE97" s="91" t="s">
        <v>33</v>
      </c>
      <c r="AF97" s="91" t="s">
        <v>34</v>
      </c>
      <c r="AG97" s="91" t="s">
        <v>40</v>
      </c>
      <c r="AH97" s="91" t="s">
        <v>6</v>
      </c>
      <c r="AI97" s="91" t="s">
        <v>36</v>
      </c>
      <c r="AJ97" s="91" t="s">
        <v>37</v>
      </c>
    </row>
    <row r="98" spans="24:36" x14ac:dyDescent="0.3">
      <c r="X98" s="71" t="s">
        <v>64</v>
      </c>
      <c r="Y98" s="78">
        <f>(V14+V18+V22+V26+V30+V34+V38+V42+V46+V50+V94+V90+V86+V82+V78+V74+V70+V66+V62+V58+V54)/19</f>
        <v>1384.3157894736842</v>
      </c>
      <c r="AC98" s="81">
        <f>SUM(AC94,AC90,AC86,AC82,AC78,AC74,AC70,AC66,AC62,AC58,AC54,AC50,AC46,AC42,AC38,AC34,AC30,AC26,AC22,AC18,AC14)</f>
        <v>1860</v>
      </c>
      <c r="AD98" s="78">
        <f>(AD14+AD18+AD22+AD26+AD30+AD34+AD38+AD42+AD46+AD50+AD54+AD58+AD62+AD66+AD70+AD74+AD78+AD82+AD86+AD90+AD94)/19</f>
        <v>5.4210526315789478</v>
      </c>
      <c r="AE98" s="92">
        <f>SUM(AE94,AE90,AE86,AE82,AE78,AE74,AE70,AE66,AE62,AE58,AE54,AE50,AE46,AE42,AE38,AE34,AE30,AE26,AE22,AE18,AE14)</f>
        <v>45</v>
      </c>
      <c r="AF98" s="92">
        <f>SUM(AF94,AF90,AF86,AF82,AF78,AF74,AF70,AF66,AF62,AF58,AF54,AF50,AF46,AF42,AF38,AF34,AF30,AF26,AF22,AF18,AF14)</f>
        <v>51</v>
      </c>
      <c r="AG98" s="78">
        <f>(AG14+AG18+AG22+AG26+AG30+AG34+AG38+AG42+AG46+AG50+AG54+AG58+AG62+AG66+AG70+AG74+AG78+AG82+AG86+AG90+AG94)/19</f>
        <v>1278.0526315789473</v>
      </c>
      <c r="AH98" s="78">
        <f>(AH14+AH18+AH22+AH26+AH30+AH34+AH38+AH42+AH46+AH50+AH54+AH58+AH62+AH66+AH70+AH74+AH78+AH82+AH86+AH90+AH94)/19</f>
        <v>74.590471276229792</v>
      </c>
      <c r="AI98" s="78">
        <f>(AI14+AI18+AI22+AI26+AI30+AI34+AI38+AI42+AI46+AI50+AI54+AI58+AI62+AI66+AI70+AI74+AI78+AI82+AI86+AI90+AI94)/19</f>
        <v>26.565789473684209</v>
      </c>
      <c r="AJ98" s="78">
        <f>(AJ46+AJ50+AJ54+AJ34+AJ30+AJ26+AJ22+AJ18+AJ14+AJ58+AJ62+AJ66+AJ70+AJ74+AJ78+AJ82+AJ86+AJ90+AJ94)/17</f>
        <v>11.823529411764707</v>
      </c>
    </row>
    <row r="99" spans="24:36" x14ac:dyDescent="0.3">
      <c r="AD99" s="29" t="s">
        <v>41</v>
      </c>
      <c r="AE99" s="29"/>
      <c r="AF99" s="29"/>
      <c r="AG99" s="30"/>
      <c r="AH99" s="30"/>
      <c r="AI99" s="29"/>
      <c r="AJ99" s="29"/>
    </row>
    <row r="100" spans="24:36" x14ac:dyDescent="0.3">
      <c r="AC100" s="4" t="s">
        <v>136</v>
      </c>
      <c r="AG100" s="29"/>
      <c r="AH100" s="29"/>
      <c r="AI100" s="29"/>
      <c r="AJ100" s="29"/>
    </row>
    <row r="101" spans="24:36" x14ac:dyDescent="0.3">
      <c r="AC101" s="4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05"/>
  <sheetViews>
    <sheetView topLeftCell="A15" zoomScaleNormal="100" workbookViewId="0">
      <selection activeCell="AF19" sqref="AF19"/>
    </sheetView>
  </sheetViews>
  <sheetFormatPr defaultColWidth="9.109375" defaultRowHeight="13.8" x14ac:dyDescent="0.3"/>
  <cols>
    <col min="1" max="1" width="3" style="4" bestFit="1" customWidth="1"/>
    <col min="2" max="12" width="4" style="4" bestFit="1" customWidth="1"/>
    <col min="13" max="17" width="5" style="4" bestFit="1" customWidth="1"/>
    <col min="18" max="18" width="5" style="4" customWidth="1"/>
    <col min="19" max="22" width="5" style="4" bestFit="1" customWidth="1"/>
    <col min="23" max="23" width="5.44140625" style="4" bestFit="1" customWidth="1"/>
    <col min="24" max="24" width="6.88671875" style="4" bestFit="1" customWidth="1"/>
    <col min="25" max="25" width="7.109375" style="4" bestFit="1" customWidth="1"/>
    <col min="26" max="26" width="2.6640625" style="4" customWidth="1"/>
    <col min="27" max="27" width="4.33203125" style="4" bestFit="1" customWidth="1"/>
    <col min="28" max="28" width="6.44140625" style="4" bestFit="1" customWidth="1"/>
    <col min="29" max="29" width="6.6640625" style="4" bestFit="1" customWidth="1"/>
    <col min="30" max="30" width="8.6640625" style="4" bestFit="1" customWidth="1"/>
    <col min="31" max="31" width="8.5546875" style="10" bestFit="1" customWidth="1"/>
    <col min="32" max="32" width="12.6640625" style="10" bestFit="1" customWidth="1"/>
    <col min="33" max="33" width="13.109375" style="10" bestFit="1" customWidth="1"/>
    <col min="34" max="35" width="9.5546875" style="10" bestFit="1" customWidth="1"/>
    <col min="36" max="36" width="6.33203125" style="4" bestFit="1" customWidth="1"/>
    <col min="37" max="37" width="2.6640625" style="4" customWidth="1"/>
    <col min="38" max="16384" width="9.109375" style="4"/>
  </cols>
  <sheetData>
    <row r="1" spans="1:36" x14ac:dyDescent="0.3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8"/>
      <c r="Y1" s="48"/>
      <c r="Z1" s="48"/>
      <c r="AA1" s="48"/>
      <c r="AB1" s="50"/>
      <c r="AC1" s="50"/>
      <c r="AD1" s="50"/>
      <c r="AE1" s="50"/>
      <c r="AF1" s="50"/>
      <c r="AG1" s="50"/>
      <c r="AH1" s="50"/>
      <c r="AI1" s="50"/>
      <c r="AJ1" s="50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AE102</f>
        <v>41</v>
      </c>
      <c r="H2" s="6"/>
      <c r="I2" s="7"/>
      <c r="J2" s="6" t="s">
        <v>1</v>
      </c>
      <c r="K2" s="6"/>
      <c r="L2" s="6"/>
      <c r="M2" s="6"/>
      <c r="N2" s="6"/>
      <c r="O2" s="6"/>
      <c r="P2" s="6">
        <v>82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 t="s">
        <v>51</v>
      </c>
      <c r="H3" s="12"/>
      <c r="I3" s="12"/>
      <c r="J3" s="12" t="s">
        <v>3</v>
      </c>
      <c r="K3" s="12"/>
      <c r="L3" s="12"/>
      <c r="M3" s="12"/>
      <c r="N3" s="12"/>
      <c r="O3" s="12"/>
      <c r="P3" s="12" t="s">
        <v>78</v>
      </c>
      <c r="Q3" s="12"/>
      <c r="R3" s="13"/>
      <c r="S3" s="9"/>
      <c r="T3" s="14"/>
      <c r="U3" s="69" t="s">
        <v>111</v>
      </c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10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AI102</f>
        <v>27.037500000000001</v>
      </c>
      <c r="Q4" s="12"/>
      <c r="R4" s="13"/>
      <c r="S4" s="9"/>
      <c r="T4" s="9"/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AH102</f>
        <v>74.453431372548991</v>
      </c>
      <c r="H5" s="12"/>
      <c r="I5" s="9"/>
      <c r="J5" s="12" t="s">
        <v>7</v>
      </c>
      <c r="K5" s="12"/>
      <c r="L5" s="12"/>
      <c r="M5" s="12"/>
      <c r="N5" s="12"/>
      <c r="O5" s="12"/>
      <c r="P5" s="12">
        <v>45</v>
      </c>
      <c r="Q5" s="12"/>
      <c r="R5" s="13"/>
      <c r="S5" s="9"/>
      <c r="T5" s="9"/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1619</v>
      </c>
      <c r="H6" s="12"/>
      <c r="I6" s="9"/>
      <c r="J6" s="12" t="s">
        <v>9</v>
      </c>
      <c r="K6" s="12"/>
      <c r="L6" s="12"/>
      <c r="M6" s="12"/>
      <c r="N6" s="12"/>
      <c r="O6" s="12"/>
      <c r="P6" s="12" t="s">
        <v>43</v>
      </c>
      <c r="Q6" s="12"/>
      <c r="R6" s="13"/>
      <c r="S6" s="9"/>
      <c r="T6" s="9"/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1023</v>
      </c>
      <c r="H7" s="12"/>
      <c r="I7" s="9"/>
      <c r="J7" s="12" t="s">
        <v>11</v>
      </c>
      <c r="K7" s="12"/>
      <c r="L7" s="12"/>
      <c r="M7" s="12"/>
      <c r="N7" s="12"/>
      <c r="O7" s="12"/>
      <c r="P7" s="171">
        <v>16.7</v>
      </c>
      <c r="Q7" s="12"/>
      <c r="R7" s="13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Y102</f>
        <v>1385.2</v>
      </c>
      <c r="H8" s="12"/>
      <c r="I8" s="9"/>
      <c r="J8" s="12" t="s">
        <v>13</v>
      </c>
      <c r="K8" s="12"/>
      <c r="L8" s="12"/>
      <c r="M8" s="12"/>
      <c r="N8" s="12"/>
      <c r="O8" s="12"/>
      <c r="P8" s="35">
        <f>AF102</f>
        <v>45</v>
      </c>
      <c r="Q8" s="12"/>
      <c r="R8" s="13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AC102</f>
        <v>1515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8">
        <f>AG14/18</f>
        <v>0</v>
      </c>
      <c r="AI14" s="10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'[1]2023'!$F$40</f>
        <v>48</v>
      </c>
      <c r="B17" s="86">
        <v>124</v>
      </c>
      <c r="C17" s="75">
        <f>'[1]2023'!$F$145</f>
        <v>64</v>
      </c>
      <c r="D17" s="75">
        <f>'[1]2023'!$F$198</f>
        <v>73</v>
      </c>
      <c r="E17" s="75">
        <f>'[1]2023'!$F$251</f>
        <v>68</v>
      </c>
      <c r="F17" s="75">
        <f>'[1]2023'!$F$304</f>
        <v>50</v>
      </c>
      <c r="G17" s="75">
        <f>'[1]2023'!$F$357</f>
        <v>48</v>
      </c>
      <c r="H17" s="75">
        <f>'[1]2023'!$F$410</f>
        <v>69</v>
      </c>
      <c r="I17" s="75">
        <f>'[1]2023'!$F$463</f>
        <v>93</v>
      </c>
      <c r="J17" s="75">
        <f>'[1]2023'!$F$516</f>
        <v>71</v>
      </c>
      <c r="K17" s="75">
        <f>'[1]2023'!$F$569</f>
        <v>58</v>
      </c>
      <c r="L17" s="75">
        <f>'[1]2023'!$F$622</f>
        <v>96</v>
      </c>
      <c r="M17" s="75">
        <f>'[1]2023'!$F$675</f>
        <v>87</v>
      </c>
      <c r="N17" s="75">
        <f>'[1]2023'!$F$728</f>
        <v>91</v>
      </c>
      <c r="O17" s="75">
        <f>'[1]2023'!$F$781</f>
        <v>41</v>
      </c>
      <c r="P17" s="145">
        <f>'[1]2023'!$F$834</f>
        <v>139</v>
      </c>
      <c r="Q17" s="75">
        <f>'[1]2023'!$F$887</f>
        <v>89</v>
      </c>
      <c r="R17" s="75">
        <f>'[1]2023'!$F$940</f>
        <v>121</v>
      </c>
      <c r="S17" s="75">
        <f>'[1]2023'!$F$993</f>
        <v>45</v>
      </c>
      <c r="T17" s="75">
        <f>'[1]2023'!$F$1046</f>
        <v>35</v>
      </c>
      <c r="U17" s="75">
        <f>'[1]2023'!$F$1099</f>
        <v>0</v>
      </c>
      <c r="V17" s="75">
        <f>'[1]2023'!$F$1152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48</v>
      </c>
      <c r="B18" s="75">
        <f t="shared" ref="B18:R18" si="1">B17+A18</f>
        <v>172</v>
      </c>
      <c r="C18" s="75">
        <f t="shared" si="1"/>
        <v>236</v>
      </c>
      <c r="D18" s="75">
        <f t="shared" si="1"/>
        <v>309</v>
      </c>
      <c r="E18" s="75">
        <f t="shared" si="1"/>
        <v>377</v>
      </c>
      <c r="F18" s="75">
        <f t="shared" si="1"/>
        <v>427</v>
      </c>
      <c r="G18" s="75">
        <f t="shared" si="1"/>
        <v>475</v>
      </c>
      <c r="H18" s="75">
        <f t="shared" si="1"/>
        <v>544</v>
      </c>
      <c r="I18" s="75">
        <f t="shared" si="1"/>
        <v>637</v>
      </c>
      <c r="J18" s="75">
        <f t="shared" si="1"/>
        <v>708</v>
      </c>
      <c r="K18" s="75">
        <f t="shared" si="1"/>
        <v>766</v>
      </c>
      <c r="L18" s="75">
        <f t="shared" si="1"/>
        <v>862</v>
      </c>
      <c r="M18" s="75">
        <f t="shared" si="1"/>
        <v>949</v>
      </c>
      <c r="N18" s="75">
        <f t="shared" si="1"/>
        <v>1040</v>
      </c>
      <c r="O18" s="75">
        <f t="shared" si="1"/>
        <v>1081</v>
      </c>
      <c r="P18" s="75">
        <f t="shared" si="1"/>
        <v>1220</v>
      </c>
      <c r="Q18" s="75">
        <f t="shared" si="1"/>
        <v>1309</v>
      </c>
      <c r="R18" s="75">
        <f t="shared" si="1"/>
        <v>1430</v>
      </c>
      <c r="S18" s="75">
        <f>S17+R18</f>
        <v>1475</v>
      </c>
      <c r="T18" s="75">
        <f>T17+S18</f>
        <v>1510</v>
      </c>
      <c r="U18" s="75">
        <f>U17+T18</f>
        <v>1510</v>
      </c>
      <c r="V18" s="75">
        <f>V17+U18</f>
        <v>1510</v>
      </c>
      <c r="W18" s="75"/>
      <c r="X18" s="24">
        <f>R18</f>
        <v>1430</v>
      </c>
      <c r="Y18" s="24">
        <f>S17+T17+U17+V17</f>
        <v>80</v>
      </c>
      <c r="Z18" s="24"/>
      <c r="AA18" s="24"/>
      <c r="AB18" s="24">
        <v>139</v>
      </c>
      <c r="AC18" s="72">
        <v>40</v>
      </c>
      <c r="AD18" s="24"/>
      <c r="AE18" s="10">
        <v>2</v>
      </c>
      <c r="AF18" s="10">
        <v>3</v>
      </c>
      <c r="AG18" s="27">
        <f>X18</f>
        <v>1430</v>
      </c>
      <c r="AH18" s="28">
        <f>AG18/18</f>
        <v>79.444444444444443</v>
      </c>
      <c r="AI18" s="10">
        <f>(S17+T17+U17+V17)/4</f>
        <v>20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86">
        <v>89</v>
      </c>
      <c r="B21" s="75">
        <f>'[1]2022'!$F$92</f>
        <v>54</v>
      </c>
      <c r="C21" s="75">
        <f>'[1]2022'!$F$145</f>
        <v>70</v>
      </c>
      <c r="D21" s="75">
        <f>'[1]2022'!$F$198</f>
        <v>74</v>
      </c>
      <c r="E21" s="75">
        <f>'[1]2022'!$F$251</f>
        <v>55</v>
      </c>
      <c r="F21" s="75">
        <f>'[1]2022'!$F$304</f>
        <v>53</v>
      </c>
      <c r="G21" s="86">
        <v>110</v>
      </c>
      <c r="H21" s="86">
        <v>129</v>
      </c>
      <c r="I21" s="75">
        <f>'[1]2022'!$F$463</f>
        <v>47</v>
      </c>
      <c r="J21" s="75">
        <f>'[1]2022'!$F$516</f>
        <v>65</v>
      </c>
      <c r="K21" s="86">
        <v>112</v>
      </c>
      <c r="L21" s="75">
        <f>'[1]2022'!$F$622</f>
        <v>42</v>
      </c>
      <c r="M21" s="75">
        <f>'[1]2022'!$F$675</f>
        <v>51</v>
      </c>
      <c r="N21" s="75">
        <f>'[1]2022'!$F$728</f>
        <v>80</v>
      </c>
      <c r="O21" s="86">
        <v>99</v>
      </c>
      <c r="P21" s="86">
        <v>95</v>
      </c>
      <c r="Q21" s="75">
        <f>'[1]2022'!$F$887</f>
        <v>39</v>
      </c>
      <c r="R21" s="75">
        <f>'[1]2022'!$F$940</f>
        <v>52</v>
      </c>
      <c r="S21" s="75">
        <f>'[1]2022'!$F$993</f>
        <v>78</v>
      </c>
      <c r="T21" s="75">
        <f>'[1]2022'!$F$1046</f>
        <v>30</v>
      </c>
      <c r="U21" s="75">
        <f>'[1]2022'!$F$1099</f>
        <v>24</v>
      </c>
      <c r="V21" s="75">
        <f>'[1]2022'!$F$1152</f>
        <v>0</v>
      </c>
      <c r="W21" s="75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89</v>
      </c>
      <c r="B22" s="75">
        <f t="shared" ref="B22:R22" si="2">B21+A22</f>
        <v>143</v>
      </c>
      <c r="C22" s="75">
        <f t="shared" si="2"/>
        <v>213</v>
      </c>
      <c r="D22" s="75">
        <f t="shared" si="2"/>
        <v>287</v>
      </c>
      <c r="E22" s="75">
        <f t="shared" si="2"/>
        <v>342</v>
      </c>
      <c r="F22" s="75">
        <f t="shared" si="2"/>
        <v>395</v>
      </c>
      <c r="G22" s="75">
        <f t="shared" si="2"/>
        <v>505</v>
      </c>
      <c r="H22" s="75">
        <f t="shared" si="2"/>
        <v>634</v>
      </c>
      <c r="I22" s="75">
        <f t="shared" si="2"/>
        <v>681</v>
      </c>
      <c r="J22" s="75">
        <f t="shared" si="2"/>
        <v>746</v>
      </c>
      <c r="K22" s="75">
        <f t="shared" si="2"/>
        <v>858</v>
      </c>
      <c r="L22" s="75">
        <f t="shared" si="2"/>
        <v>900</v>
      </c>
      <c r="M22" s="75">
        <f t="shared" si="2"/>
        <v>951</v>
      </c>
      <c r="N22" s="75">
        <f t="shared" si="2"/>
        <v>1031</v>
      </c>
      <c r="O22" s="75">
        <f t="shared" si="2"/>
        <v>1130</v>
      </c>
      <c r="P22" s="75">
        <f t="shared" si="2"/>
        <v>1225</v>
      </c>
      <c r="Q22" s="75">
        <f t="shared" si="2"/>
        <v>1264</v>
      </c>
      <c r="R22" s="75">
        <f t="shared" si="2"/>
        <v>1316</v>
      </c>
      <c r="S22" s="75">
        <f>S21+R22</f>
        <v>1394</v>
      </c>
      <c r="T22" s="75">
        <f>T21+S22</f>
        <v>1424</v>
      </c>
      <c r="U22" s="75">
        <f>U21+T22</f>
        <v>1448</v>
      </c>
      <c r="V22" s="75">
        <f>V21+U22</f>
        <v>1448</v>
      </c>
      <c r="W22" s="75"/>
      <c r="X22" s="24">
        <f>R22</f>
        <v>1316</v>
      </c>
      <c r="Y22" s="24">
        <f>S21+T21+U21+V21</f>
        <v>132</v>
      </c>
      <c r="Z22" s="24"/>
      <c r="AA22" s="24">
        <v>39</v>
      </c>
      <c r="AB22" s="24">
        <v>129</v>
      </c>
      <c r="AC22" s="72">
        <v>120</v>
      </c>
      <c r="AD22" s="24">
        <v>4</v>
      </c>
      <c r="AE22" s="10">
        <v>6</v>
      </c>
      <c r="AF22" s="10">
        <v>3</v>
      </c>
      <c r="AG22" s="27">
        <f>X22</f>
        <v>1316</v>
      </c>
      <c r="AH22" s="28">
        <f>AG22/18</f>
        <v>73.111111111111114</v>
      </c>
      <c r="AI22" s="10">
        <f>(S21+T21+U21+V21)/4</f>
        <v>33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63</v>
      </c>
      <c r="B25" s="75">
        <v>92</v>
      </c>
      <c r="C25" s="75">
        <v>92</v>
      </c>
      <c r="D25" s="75">
        <v>43</v>
      </c>
      <c r="E25" s="167">
        <v>119</v>
      </c>
      <c r="F25" s="75">
        <v>87</v>
      </c>
      <c r="G25" s="75">
        <f>'[1]2021'!$F$357</f>
        <v>56</v>
      </c>
      <c r="H25" s="75">
        <f>'[1]2021'!$F$410</f>
        <v>62</v>
      </c>
      <c r="I25" s="75">
        <f>'[1]2021'!$F$463</f>
        <v>67</v>
      </c>
      <c r="J25" s="75">
        <f>'[1]2021'!$F$516</f>
        <v>59</v>
      </c>
      <c r="K25" s="75">
        <f>'[1]2021'!$F$569</f>
        <v>99</v>
      </c>
      <c r="L25" s="75">
        <f>'[1]2021'!$F$622</f>
        <v>64</v>
      </c>
      <c r="M25" s="75">
        <f>'[1]2021'!$F$675</f>
        <v>116</v>
      </c>
      <c r="N25" s="75">
        <f>'[1]2021'!$F$728</f>
        <v>87</v>
      </c>
      <c r="O25" s="75">
        <f>'[1]2021'!$F$781</f>
        <v>44</v>
      </c>
      <c r="P25" s="75">
        <f>'[1]2021'!$F$834</f>
        <v>63</v>
      </c>
      <c r="Q25" s="75">
        <f>'[1]2021'!$F$887</f>
        <v>71</v>
      </c>
      <c r="R25" s="75">
        <f>'[1]2021'!$F$940</f>
        <v>53</v>
      </c>
      <c r="S25" s="75">
        <f>'[1]2021'!$F$993</f>
        <v>46</v>
      </c>
      <c r="T25" s="75">
        <f>'[1]2021'!$F$1046</f>
        <v>26</v>
      </c>
      <c r="U25" s="75">
        <f>'[1]2021'!$F$1099</f>
        <v>36</v>
      </c>
      <c r="V25" s="145">
        <f>'[1]2021'!$F$1152</f>
        <v>41</v>
      </c>
      <c r="W25" s="75">
        <f>'[1]2021'!$F$1209</f>
        <v>5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63</v>
      </c>
      <c r="B26" s="75">
        <f t="shared" ref="B26:R26" si="3">B25+A26</f>
        <v>155</v>
      </c>
      <c r="C26" s="75">
        <f t="shared" si="3"/>
        <v>247</v>
      </c>
      <c r="D26" s="75">
        <f t="shared" si="3"/>
        <v>290</v>
      </c>
      <c r="E26" s="75">
        <f t="shared" si="3"/>
        <v>409</v>
      </c>
      <c r="F26" s="75">
        <f t="shared" si="3"/>
        <v>496</v>
      </c>
      <c r="G26" s="75">
        <f t="shared" si="3"/>
        <v>552</v>
      </c>
      <c r="H26" s="75">
        <f t="shared" si="3"/>
        <v>614</v>
      </c>
      <c r="I26" s="75">
        <f t="shared" si="3"/>
        <v>681</v>
      </c>
      <c r="J26" s="75">
        <f t="shared" si="3"/>
        <v>740</v>
      </c>
      <c r="K26" s="75">
        <f t="shared" si="3"/>
        <v>839</v>
      </c>
      <c r="L26" s="75">
        <f t="shared" si="3"/>
        <v>903</v>
      </c>
      <c r="M26" s="75">
        <f t="shared" si="3"/>
        <v>1019</v>
      </c>
      <c r="N26" s="75">
        <f t="shared" si="3"/>
        <v>1106</v>
      </c>
      <c r="O26" s="75">
        <f t="shared" si="3"/>
        <v>1150</v>
      </c>
      <c r="P26" s="75">
        <f t="shared" si="3"/>
        <v>1213</v>
      </c>
      <c r="Q26" s="75">
        <f t="shared" si="3"/>
        <v>1284</v>
      </c>
      <c r="R26" s="75">
        <f t="shared" si="3"/>
        <v>1337</v>
      </c>
      <c r="S26" s="75">
        <f>S25+R26</f>
        <v>1383</v>
      </c>
      <c r="T26" s="75">
        <f>T25+S26</f>
        <v>1409</v>
      </c>
      <c r="U26" s="75">
        <f>U25+T26</f>
        <v>1445</v>
      </c>
      <c r="V26" s="75">
        <f>V25+U26</f>
        <v>1486</v>
      </c>
      <c r="W26" s="75"/>
      <c r="X26" s="24">
        <f>R26</f>
        <v>1337</v>
      </c>
      <c r="Y26" s="24">
        <f>S25+T25+U25+V25</f>
        <v>149</v>
      </c>
      <c r="Z26" s="24"/>
      <c r="AA26" s="24">
        <v>43</v>
      </c>
      <c r="AB26" s="24">
        <v>119</v>
      </c>
      <c r="AC26" s="72">
        <v>20</v>
      </c>
      <c r="AD26" s="24">
        <v>5</v>
      </c>
      <c r="AE26" s="10">
        <v>1</v>
      </c>
      <c r="AF26" s="10">
        <v>2</v>
      </c>
      <c r="AG26" s="27">
        <f>X26</f>
        <v>1337</v>
      </c>
      <c r="AH26" s="28">
        <f>AG26/18</f>
        <v>74.277777777777771</v>
      </c>
      <c r="AI26" s="10">
        <f>(S25+T25+U25+V25)/4</f>
        <v>37.25</v>
      </c>
      <c r="AJ26" s="10">
        <f>W25</f>
        <v>5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85</v>
      </c>
      <c r="B29" s="75">
        <v>64</v>
      </c>
      <c r="C29" s="75">
        <v>51</v>
      </c>
      <c r="D29" s="86">
        <v>111</v>
      </c>
      <c r="E29" s="75">
        <v>38</v>
      </c>
      <c r="F29" s="86">
        <v>131</v>
      </c>
      <c r="G29" s="75">
        <v>62</v>
      </c>
      <c r="H29" s="75">
        <v>60</v>
      </c>
      <c r="I29" s="75">
        <v>64</v>
      </c>
      <c r="J29" s="75">
        <v>76</v>
      </c>
      <c r="K29" s="75">
        <v>77</v>
      </c>
      <c r="L29" s="75">
        <v>111</v>
      </c>
      <c r="M29" s="75">
        <v>67</v>
      </c>
      <c r="N29" s="75">
        <v>85</v>
      </c>
      <c r="O29" s="75">
        <v>83</v>
      </c>
      <c r="P29" s="75">
        <v>96</v>
      </c>
      <c r="Q29" s="86">
        <v>180</v>
      </c>
      <c r="R29" s="86"/>
      <c r="S29" s="75">
        <v>53</v>
      </c>
      <c r="T29" s="86">
        <v>57</v>
      </c>
      <c r="U29" s="75">
        <v>33</v>
      </c>
      <c r="V29" s="75">
        <v>35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85</v>
      </c>
      <c r="B30" s="75">
        <f t="shared" ref="B30:Q30" si="4">B29+A30</f>
        <v>149</v>
      </c>
      <c r="C30" s="75">
        <f t="shared" si="4"/>
        <v>200</v>
      </c>
      <c r="D30" s="75">
        <f t="shared" si="4"/>
        <v>311</v>
      </c>
      <c r="E30" s="75">
        <f t="shared" si="4"/>
        <v>349</v>
      </c>
      <c r="F30" s="75">
        <f t="shared" si="4"/>
        <v>480</v>
      </c>
      <c r="G30" s="75">
        <f t="shared" si="4"/>
        <v>542</v>
      </c>
      <c r="H30" s="75">
        <f t="shared" si="4"/>
        <v>602</v>
      </c>
      <c r="I30" s="75">
        <f t="shared" si="4"/>
        <v>666</v>
      </c>
      <c r="J30" s="75">
        <f t="shared" si="4"/>
        <v>742</v>
      </c>
      <c r="K30" s="75">
        <f t="shared" si="4"/>
        <v>819</v>
      </c>
      <c r="L30" s="75">
        <f t="shared" si="4"/>
        <v>930</v>
      </c>
      <c r="M30" s="75">
        <f t="shared" si="4"/>
        <v>997</v>
      </c>
      <c r="N30" s="75">
        <f t="shared" si="4"/>
        <v>1082</v>
      </c>
      <c r="O30" s="75">
        <f t="shared" si="4"/>
        <v>1165</v>
      </c>
      <c r="P30" s="75">
        <f t="shared" si="4"/>
        <v>1261</v>
      </c>
      <c r="Q30" s="75">
        <f t="shared" si="4"/>
        <v>1441</v>
      </c>
      <c r="R30" s="151"/>
      <c r="S30" s="75">
        <f>S29+Q30</f>
        <v>1494</v>
      </c>
      <c r="T30" s="75">
        <f>T29+S30</f>
        <v>1551</v>
      </c>
      <c r="U30" s="75">
        <f>U29+T30</f>
        <v>1584</v>
      </c>
      <c r="V30" s="75">
        <f>V29+U30</f>
        <v>1619</v>
      </c>
      <c r="W30" s="75"/>
      <c r="X30" s="24">
        <f>Q30</f>
        <v>1441</v>
      </c>
      <c r="Y30" s="24">
        <f>S29+T29+U29+V29</f>
        <v>178</v>
      </c>
      <c r="Z30" s="24"/>
      <c r="AA30" s="24">
        <v>51</v>
      </c>
      <c r="AB30" s="24">
        <v>180</v>
      </c>
      <c r="AC30" s="72">
        <v>280</v>
      </c>
      <c r="AD30" s="24">
        <v>2</v>
      </c>
      <c r="AE30" s="10">
        <v>4</v>
      </c>
      <c r="AF30" s="10">
        <v>4</v>
      </c>
      <c r="AG30" s="27">
        <f>Q30</f>
        <v>1441</v>
      </c>
      <c r="AH30" s="28">
        <f>Q30/17</f>
        <v>84.764705882352942</v>
      </c>
      <c r="AI30" s="10">
        <f>(S29+T29+U29+V29)/4</f>
        <v>44.5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62</v>
      </c>
      <c r="B33" s="75">
        <v>83</v>
      </c>
      <c r="C33" s="75">
        <v>78</v>
      </c>
      <c r="D33" s="75">
        <v>46</v>
      </c>
      <c r="E33" s="75">
        <v>91</v>
      </c>
      <c r="F33" s="75">
        <v>82</v>
      </c>
      <c r="G33" s="75">
        <v>54</v>
      </c>
      <c r="H33" s="75">
        <v>68</v>
      </c>
      <c r="I33" s="75">
        <v>64</v>
      </c>
      <c r="J33" s="75">
        <v>67</v>
      </c>
      <c r="K33" s="75">
        <v>83</v>
      </c>
      <c r="L33" s="75">
        <v>53</v>
      </c>
      <c r="M33" s="75">
        <v>78</v>
      </c>
      <c r="N33" s="75">
        <v>51</v>
      </c>
      <c r="O33" s="75">
        <v>73</v>
      </c>
      <c r="P33" s="75">
        <v>36</v>
      </c>
      <c r="Q33" s="75">
        <v>103</v>
      </c>
      <c r="R33" s="151"/>
      <c r="S33" s="75">
        <v>20</v>
      </c>
      <c r="T33" s="75">
        <v>29</v>
      </c>
      <c r="U33" s="75">
        <v>7</v>
      </c>
      <c r="V33" s="75">
        <v>4</v>
      </c>
      <c r="W33" s="86">
        <v>45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62</v>
      </c>
      <c r="B34" s="75">
        <f t="shared" ref="B34:Q34" si="5">B33+A34</f>
        <v>145</v>
      </c>
      <c r="C34" s="75">
        <f t="shared" si="5"/>
        <v>223</v>
      </c>
      <c r="D34" s="75">
        <f t="shared" si="5"/>
        <v>269</v>
      </c>
      <c r="E34" s="75">
        <f t="shared" si="5"/>
        <v>360</v>
      </c>
      <c r="F34" s="75">
        <f t="shared" si="5"/>
        <v>442</v>
      </c>
      <c r="G34" s="75">
        <f t="shared" si="5"/>
        <v>496</v>
      </c>
      <c r="H34" s="75">
        <f t="shared" si="5"/>
        <v>564</v>
      </c>
      <c r="I34" s="75">
        <f t="shared" si="5"/>
        <v>628</v>
      </c>
      <c r="J34" s="75">
        <f t="shared" si="5"/>
        <v>695</v>
      </c>
      <c r="K34" s="75">
        <f t="shared" si="5"/>
        <v>778</v>
      </c>
      <c r="L34" s="75">
        <f t="shared" si="5"/>
        <v>831</v>
      </c>
      <c r="M34" s="75">
        <f t="shared" si="5"/>
        <v>909</v>
      </c>
      <c r="N34" s="75">
        <f t="shared" si="5"/>
        <v>960</v>
      </c>
      <c r="O34" s="75">
        <f t="shared" si="5"/>
        <v>1033</v>
      </c>
      <c r="P34" s="75">
        <f t="shared" si="5"/>
        <v>1069</v>
      </c>
      <c r="Q34" s="75">
        <f t="shared" si="5"/>
        <v>1172</v>
      </c>
      <c r="R34" s="151"/>
      <c r="S34" s="75">
        <f>S33+Q34</f>
        <v>1192</v>
      </c>
      <c r="T34" s="75">
        <f>T33+S34</f>
        <v>1221</v>
      </c>
      <c r="U34" s="75">
        <f>U33+T34</f>
        <v>1228</v>
      </c>
      <c r="V34" s="75">
        <f>V33+U34</f>
        <v>1232</v>
      </c>
      <c r="W34" s="75"/>
      <c r="X34" s="24">
        <f>Q34</f>
        <v>1172</v>
      </c>
      <c r="Y34" s="24">
        <f>S33+T33+U33+V33</f>
        <v>60</v>
      </c>
      <c r="Z34" s="24"/>
      <c r="AA34" s="24">
        <v>36</v>
      </c>
      <c r="AB34" s="24">
        <v>103</v>
      </c>
      <c r="AC34" s="72">
        <v>0</v>
      </c>
      <c r="AD34" s="24">
        <v>9</v>
      </c>
      <c r="AE34" s="10">
        <v>1</v>
      </c>
      <c r="AF34" s="10">
        <v>1</v>
      </c>
      <c r="AG34" s="27">
        <f>Q34</f>
        <v>1172</v>
      </c>
      <c r="AH34" s="28">
        <f>Q34/17</f>
        <v>68.941176470588232</v>
      </c>
      <c r="AI34" s="10">
        <f>(S33+T33+U33+V33)/4</f>
        <v>15</v>
      </c>
      <c r="AJ34" s="10">
        <f>W33</f>
        <v>45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 t="s">
        <v>93</v>
      </c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75">
        <v>55</v>
      </c>
      <c r="B37" s="75">
        <v>43</v>
      </c>
      <c r="C37" s="75">
        <v>47</v>
      </c>
      <c r="D37" s="75">
        <v>115</v>
      </c>
      <c r="E37" s="75">
        <v>23</v>
      </c>
      <c r="F37" s="75">
        <v>64</v>
      </c>
      <c r="G37" s="86">
        <v>124</v>
      </c>
      <c r="H37" s="75">
        <v>52</v>
      </c>
      <c r="I37" s="75">
        <v>47</v>
      </c>
      <c r="J37" s="75">
        <v>118</v>
      </c>
      <c r="K37" s="75">
        <v>94</v>
      </c>
      <c r="L37" s="75">
        <v>81</v>
      </c>
      <c r="M37" s="75">
        <v>56</v>
      </c>
      <c r="N37" s="86">
        <v>106</v>
      </c>
      <c r="O37" s="75">
        <v>53</v>
      </c>
      <c r="P37" s="75">
        <v>69</v>
      </c>
      <c r="Q37" s="75">
        <v>92</v>
      </c>
      <c r="R37" s="151"/>
      <c r="S37" s="75">
        <v>37</v>
      </c>
      <c r="T37" s="75">
        <v>20</v>
      </c>
      <c r="U37" s="75">
        <v>14</v>
      </c>
      <c r="V37" s="75">
        <v>0</v>
      </c>
      <c r="W37" s="75">
        <v>10.5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55</v>
      </c>
      <c r="B38" s="75">
        <f t="shared" ref="B38:Q38" si="6">B37+A38</f>
        <v>98</v>
      </c>
      <c r="C38" s="75">
        <f t="shared" si="6"/>
        <v>145</v>
      </c>
      <c r="D38" s="75">
        <f t="shared" si="6"/>
        <v>260</v>
      </c>
      <c r="E38" s="75">
        <f t="shared" si="6"/>
        <v>283</v>
      </c>
      <c r="F38" s="75">
        <f t="shared" si="6"/>
        <v>347</v>
      </c>
      <c r="G38" s="75">
        <f t="shared" si="6"/>
        <v>471</v>
      </c>
      <c r="H38" s="75">
        <f t="shared" si="6"/>
        <v>523</v>
      </c>
      <c r="I38" s="75">
        <f t="shared" si="6"/>
        <v>570</v>
      </c>
      <c r="J38" s="75">
        <f t="shared" si="6"/>
        <v>688</v>
      </c>
      <c r="K38" s="75">
        <f t="shared" si="6"/>
        <v>782</v>
      </c>
      <c r="L38" s="75">
        <f t="shared" si="6"/>
        <v>863</v>
      </c>
      <c r="M38" s="75">
        <f t="shared" si="6"/>
        <v>919</v>
      </c>
      <c r="N38" s="75">
        <f t="shared" si="6"/>
        <v>1025</v>
      </c>
      <c r="O38" s="75">
        <f t="shared" si="6"/>
        <v>1078</v>
      </c>
      <c r="P38" s="75">
        <f t="shared" si="6"/>
        <v>1147</v>
      </c>
      <c r="Q38" s="75">
        <f t="shared" si="6"/>
        <v>1239</v>
      </c>
      <c r="R38" s="151"/>
      <c r="S38" s="75">
        <f>S37+Q38</f>
        <v>1276</v>
      </c>
      <c r="T38" s="75">
        <f>T37+S38</f>
        <v>1296</v>
      </c>
      <c r="U38" s="75">
        <f>U37+T38</f>
        <v>1310</v>
      </c>
      <c r="V38" s="75">
        <f>V37+U38</f>
        <v>1310</v>
      </c>
      <c r="W38" s="75"/>
      <c r="X38" s="24">
        <f>Q38</f>
        <v>1239</v>
      </c>
      <c r="Y38" s="24">
        <f>S37+T37+U37+V37</f>
        <v>71</v>
      </c>
      <c r="Z38" s="24"/>
      <c r="AA38" s="24">
        <v>23</v>
      </c>
      <c r="AB38" s="24">
        <v>124</v>
      </c>
      <c r="AC38" s="72">
        <v>40</v>
      </c>
      <c r="AD38" s="24">
        <v>7</v>
      </c>
      <c r="AE38" s="10">
        <v>2</v>
      </c>
      <c r="AF38" s="10">
        <v>3</v>
      </c>
      <c r="AG38" s="27">
        <f>Q38</f>
        <v>1239</v>
      </c>
      <c r="AH38" s="28">
        <f>Q38/17</f>
        <v>72.882352941176464</v>
      </c>
      <c r="AI38" s="10">
        <f>(S37+T37+U37+V37)/4</f>
        <v>17.75</v>
      </c>
      <c r="AJ38" s="10">
        <f>W37</f>
        <v>10.5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 t="s">
        <v>79</v>
      </c>
      <c r="AE39" s="4"/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24</v>
      </c>
      <c r="B41" s="75">
        <v>75</v>
      </c>
      <c r="C41" s="75">
        <v>112</v>
      </c>
      <c r="D41" s="75">
        <v>40</v>
      </c>
      <c r="E41" s="75">
        <v>31</v>
      </c>
      <c r="F41" s="75">
        <v>40</v>
      </c>
      <c r="G41" s="75">
        <v>62</v>
      </c>
      <c r="H41" s="75">
        <v>26</v>
      </c>
      <c r="I41" s="75">
        <v>61</v>
      </c>
      <c r="J41" s="75">
        <v>57</v>
      </c>
      <c r="K41" s="75">
        <v>63</v>
      </c>
      <c r="L41" s="75">
        <v>78</v>
      </c>
      <c r="M41" s="75">
        <v>53</v>
      </c>
      <c r="N41" s="75">
        <v>46</v>
      </c>
      <c r="O41" s="75">
        <v>50</v>
      </c>
      <c r="P41" s="75">
        <v>70</v>
      </c>
      <c r="Q41" s="75">
        <v>45</v>
      </c>
      <c r="R41" s="151"/>
      <c r="S41" s="75">
        <v>6</v>
      </c>
      <c r="T41" s="75">
        <v>45</v>
      </c>
      <c r="U41" s="75">
        <v>12</v>
      </c>
      <c r="V41" s="86">
        <v>41</v>
      </c>
      <c r="W41" s="75">
        <v>2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24</v>
      </c>
      <c r="B42" s="75">
        <f t="shared" ref="B42:Q42" si="7">B41+A42</f>
        <v>99</v>
      </c>
      <c r="C42" s="75">
        <f t="shared" si="7"/>
        <v>211</v>
      </c>
      <c r="D42" s="75">
        <f t="shared" si="7"/>
        <v>251</v>
      </c>
      <c r="E42" s="75">
        <f t="shared" si="7"/>
        <v>282</v>
      </c>
      <c r="F42" s="75">
        <f t="shared" si="7"/>
        <v>322</v>
      </c>
      <c r="G42" s="75">
        <f t="shared" si="7"/>
        <v>384</v>
      </c>
      <c r="H42" s="75">
        <f t="shared" si="7"/>
        <v>410</v>
      </c>
      <c r="I42" s="75">
        <f t="shared" si="7"/>
        <v>471</v>
      </c>
      <c r="J42" s="75">
        <f t="shared" si="7"/>
        <v>528</v>
      </c>
      <c r="K42" s="75">
        <f t="shared" si="7"/>
        <v>591</v>
      </c>
      <c r="L42" s="75">
        <f t="shared" si="7"/>
        <v>669</v>
      </c>
      <c r="M42" s="75">
        <f t="shared" si="7"/>
        <v>722</v>
      </c>
      <c r="N42" s="75">
        <f t="shared" si="7"/>
        <v>768</v>
      </c>
      <c r="O42" s="75">
        <f t="shared" si="7"/>
        <v>818</v>
      </c>
      <c r="P42" s="75">
        <f t="shared" si="7"/>
        <v>888</v>
      </c>
      <c r="Q42" s="75">
        <f t="shared" si="7"/>
        <v>933</v>
      </c>
      <c r="R42" s="151"/>
      <c r="S42" s="75">
        <f>S41+Q42</f>
        <v>939</v>
      </c>
      <c r="T42" s="75">
        <f>T41+S42</f>
        <v>984</v>
      </c>
      <c r="U42" s="75">
        <f>U41+T42</f>
        <v>996</v>
      </c>
      <c r="V42" s="75">
        <f>V41+U42</f>
        <v>1037</v>
      </c>
      <c r="W42" s="75"/>
      <c r="X42" s="24">
        <f>Q42</f>
        <v>933</v>
      </c>
      <c r="Y42" s="24">
        <f>S41+T41+U41+V41</f>
        <v>104</v>
      </c>
      <c r="Z42" s="24"/>
      <c r="AA42" s="24">
        <v>24</v>
      </c>
      <c r="AB42" s="24">
        <v>112</v>
      </c>
      <c r="AC42" s="72">
        <v>20</v>
      </c>
      <c r="AD42" s="24">
        <v>9</v>
      </c>
      <c r="AE42" s="10">
        <v>1</v>
      </c>
      <c r="AF42" s="10">
        <v>1</v>
      </c>
      <c r="AG42" s="27">
        <f>Q42</f>
        <v>933</v>
      </c>
      <c r="AH42" s="28">
        <f>Q42/17</f>
        <v>54.882352941176471</v>
      </c>
      <c r="AI42" s="10">
        <f>(S41+T41+U41+V41)/4</f>
        <v>26</v>
      </c>
      <c r="AJ42" s="10">
        <f>W41</f>
        <v>2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72</v>
      </c>
      <c r="B45" s="86">
        <v>150</v>
      </c>
      <c r="C45" s="75">
        <v>60</v>
      </c>
      <c r="D45" s="75">
        <v>77</v>
      </c>
      <c r="E45" s="75">
        <v>60</v>
      </c>
      <c r="F45" s="75">
        <v>62</v>
      </c>
      <c r="G45" s="75">
        <v>70</v>
      </c>
      <c r="H45" s="75">
        <v>92</v>
      </c>
      <c r="I45" s="86">
        <v>127</v>
      </c>
      <c r="J45" s="75">
        <v>70</v>
      </c>
      <c r="K45" s="75">
        <v>78</v>
      </c>
      <c r="L45" s="75">
        <v>51</v>
      </c>
      <c r="M45" s="75">
        <v>74</v>
      </c>
      <c r="N45" s="75">
        <v>23</v>
      </c>
      <c r="O45" s="75">
        <v>27</v>
      </c>
      <c r="P45" s="86">
        <v>124</v>
      </c>
      <c r="Q45" s="75">
        <v>73</v>
      </c>
      <c r="R45" s="151"/>
      <c r="S45" s="75">
        <v>46</v>
      </c>
      <c r="T45" s="75">
        <v>68</v>
      </c>
      <c r="U45" s="86">
        <v>82</v>
      </c>
      <c r="V45" s="75">
        <v>29</v>
      </c>
      <c r="W45" s="164">
        <v>28.5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72</v>
      </c>
      <c r="B46" s="75">
        <f t="shared" ref="B46:Q46" si="8">B45+A46</f>
        <v>222</v>
      </c>
      <c r="C46" s="75">
        <f t="shared" si="8"/>
        <v>282</v>
      </c>
      <c r="D46" s="75">
        <f t="shared" si="8"/>
        <v>359</v>
      </c>
      <c r="E46" s="75">
        <f t="shared" si="8"/>
        <v>419</v>
      </c>
      <c r="F46" s="75">
        <f t="shared" si="8"/>
        <v>481</v>
      </c>
      <c r="G46" s="75">
        <f t="shared" si="8"/>
        <v>551</v>
      </c>
      <c r="H46" s="75">
        <f t="shared" si="8"/>
        <v>643</v>
      </c>
      <c r="I46" s="75">
        <f t="shared" si="8"/>
        <v>770</v>
      </c>
      <c r="J46" s="75">
        <f t="shared" si="8"/>
        <v>840</v>
      </c>
      <c r="K46" s="75">
        <f t="shared" si="8"/>
        <v>918</v>
      </c>
      <c r="L46" s="75">
        <f t="shared" si="8"/>
        <v>969</v>
      </c>
      <c r="M46" s="75">
        <f t="shared" si="8"/>
        <v>1043</v>
      </c>
      <c r="N46" s="75">
        <f t="shared" si="8"/>
        <v>1066</v>
      </c>
      <c r="O46" s="75">
        <f t="shared" si="8"/>
        <v>1093</v>
      </c>
      <c r="P46" s="75">
        <f t="shared" si="8"/>
        <v>1217</v>
      </c>
      <c r="Q46" s="75">
        <f t="shared" si="8"/>
        <v>1290</v>
      </c>
      <c r="R46" s="151"/>
      <c r="S46" s="75">
        <f>S45+Q46</f>
        <v>1336</v>
      </c>
      <c r="T46" s="75">
        <f>T45+S46</f>
        <v>1404</v>
      </c>
      <c r="U46" s="75">
        <f>U45+T46</f>
        <v>1486</v>
      </c>
      <c r="V46" s="75">
        <f>V45+U46</f>
        <v>1515</v>
      </c>
      <c r="W46" s="75"/>
      <c r="X46" s="24">
        <f>Q46</f>
        <v>1290</v>
      </c>
      <c r="Y46" s="24">
        <f>S45+T45+U45+V45</f>
        <v>225</v>
      </c>
      <c r="Z46" s="24"/>
      <c r="AA46" s="24">
        <v>23</v>
      </c>
      <c r="AB46" s="24">
        <v>150</v>
      </c>
      <c r="AC46" s="72">
        <v>280</v>
      </c>
      <c r="AD46" s="24">
        <v>2</v>
      </c>
      <c r="AE46" s="10" t="s">
        <v>45</v>
      </c>
      <c r="AF46" s="10">
        <v>3</v>
      </c>
      <c r="AG46" s="27">
        <f>Q46</f>
        <v>1290</v>
      </c>
      <c r="AH46" s="28">
        <f>Q46/17</f>
        <v>75.882352941176464</v>
      </c>
      <c r="AI46" s="10">
        <f>(S45+T45+U45+V45)/4</f>
        <v>56.25</v>
      </c>
      <c r="AJ46" s="10">
        <f>W45</f>
        <v>28.5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 t="s">
        <v>75</v>
      </c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75">
        <v>76</v>
      </c>
      <c r="B49" s="75">
        <v>65</v>
      </c>
      <c r="C49" s="75">
        <v>115</v>
      </c>
      <c r="D49" s="75">
        <v>44</v>
      </c>
      <c r="E49" s="75">
        <v>91</v>
      </c>
      <c r="F49" s="75">
        <v>78</v>
      </c>
      <c r="G49" s="75">
        <v>82</v>
      </c>
      <c r="H49" s="75">
        <v>67</v>
      </c>
      <c r="I49" s="75">
        <v>60</v>
      </c>
      <c r="J49" s="75">
        <v>96</v>
      </c>
      <c r="K49" s="75">
        <v>49</v>
      </c>
      <c r="L49" s="75">
        <v>55</v>
      </c>
      <c r="M49" s="75">
        <v>126</v>
      </c>
      <c r="N49" s="75">
        <v>51</v>
      </c>
      <c r="O49" s="75">
        <v>80</v>
      </c>
      <c r="P49" s="75">
        <v>86</v>
      </c>
      <c r="Q49" s="75">
        <v>55</v>
      </c>
      <c r="R49" s="151"/>
      <c r="S49" s="75">
        <v>23</v>
      </c>
      <c r="T49" s="75">
        <v>47</v>
      </c>
      <c r="U49" s="75">
        <v>14</v>
      </c>
      <c r="V49" s="75">
        <v>0</v>
      </c>
      <c r="W49" s="75">
        <v>31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76</v>
      </c>
      <c r="B50" s="75">
        <f t="shared" ref="B50:Q50" si="9">B49+A50</f>
        <v>141</v>
      </c>
      <c r="C50" s="75">
        <f t="shared" si="9"/>
        <v>256</v>
      </c>
      <c r="D50" s="75">
        <f t="shared" si="9"/>
        <v>300</v>
      </c>
      <c r="E50" s="75">
        <f t="shared" si="9"/>
        <v>391</v>
      </c>
      <c r="F50" s="75">
        <f t="shared" si="9"/>
        <v>469</v>
      </c>
      <c r="G50" s="75">
        <f t="shared" si="9"/>
        <v>551</v>
      </c>
      <c r="H50" s="75">
        <f t="shared" si="9"/>
        <v>618</v>
      </c>
      <c r="I50" s="75">
        <f t="shared" si="9"/>
        <v>678</v>
      </c>
      <c r="J50" s="75">
        <f t="shared" si="9"/>
        <v>774</v>
      </c>
      <c r="K50" s="75">
        <f t="shared" si="9"/>
        <v>823</v>
      </c>
      <c r="L50" s="75">
        <f t="shared" si="9"/>
        <v>878</v>
      </c>
      <c r="M50" s="75">
        <f t="shared" si="9"/>
        <v>1004</v>
      </c>
      <c r="N50" s="75">
        <f t="shared" si="9"/>
        <v>1055</v>
      </c>
      <c r="O50" s="75">
        <f t="shared" si="9"/>
        <v>1135</v>
      </c>
      <c r="P50" s="75">
        <f t="shared" si="9"/>
        <v>1221</v>
      </c>
      <c r="Q50" s="75">
        <f t="shared" si="9"/>
        <v>1276</v>
      </c>
      <c r="R50" s="151"/>
      <c r="S50" s="75">
        <f>S49+Q50</f>
        <v>1299</v>
      </c>
      <c r="T50" s="75">
        <f>T49+S50</f>
        <v>1346</v>
      </c>
      <c r="U50" s="75">
        <f>U49+T50</f>
        <v>1360</v>
      </c>
      <c r="V50" s="75">
        <f>V49+U50</f>
        <v>1360</v>
      </c>
      <c r="W50" s="75"/>
      <c r="X50" s="24">
        <f>Q50</f>
        <v>1276</v>
      </c>
      <c r="Y50" s="24">
        <f>S49+T49+U49+V49</f>
        <v>84</v>
      </c>
      <c r="Z50" s="24"/>
      <c r="AA50" s="24">
        <v>44</v>
      </c>
      <c r="AB50" s="24">
        <v>126</v>
      </c>
      <c r="AC50" s="72">
        <v>0</v>
      </c>
      <c r="AD50" s="24">
        <v>5</v>
      </c>
      <c r="AE50" s="10">
        <v>0</v>
      </c>
      <c r="AF50" s="10">
        <v>2</v>
      </c>
      <c r="AG50" s="27">
        <f>Q50</f>
        <v>1276</v>
      </c>
      <c r="AH50" s="28">
        <f>Q50/17</f>
        <v>75.058823529411768</v>
      </c>
      <c r="AI50" s="10">
        <f>(S49+T49+U49+V49)/4</f>
        <v>21</v>
      </c>
      <c r="AJ50" s="10">
        <f>W49</f>
        <v>31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/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5">
        <v>38</v>
      </c>
      <c r="B53" s="75">
        <v>83</v>
      </c>
      <c r="C53" s="75">
        <v>68</v>
      </c>
      <c r="D53" s="86">
        <v>133</v>
      </c>
      <c r="E53" s="75">
        <v>45</v>
      </c>
      <c r="F53" s="75">
        <v>69</v>
      </c>
      <c r="G53" s="75">
        <v>48</v>
      </c>
      <c r="H53" s="75">
        <v>69</v>
      </c>
      <c r="I53" s="86">
        <v>126</v>
      </c>
      <c r="J53" s="75">
        <v>130</v>
      </c>
      <c r="K53" s="75">
        <v>87</v>
      </c>
      <c r="L53" s="75">
        <v>80</v>
      </c>
      <c r="M53" s="75">
        <v>72</v>
      </c>
      <c r="N53" s="75">
        <v>86</v>
      </c>
      <c r="O53" s="75">
        <v>93</v>
      </c>
      <c r="P53" s="75">
        <v>56</v>
      </c>
      <c r="Q53" s="86">
        <v>113</v>
      </c>
      <c r="R53" s="86"/>
      <c r="S53" s="75">
        <v>37</v>
      </c>
      <c r="T53" s="75">
        <v>37</v>
      </c>
      <c r="U53" s="75">
        <v>9</v>
      </c>
      <c r="V53" s="75">
        <v>0</v>
      </c>
      <c r="W53" s="75">
        <v>17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38</v>
      </c>
      <c r="B54" s="75">
        <f t="shared" ref="B54:Q54" si="10">B53+A54</f>
        <v>121</v>
      </c>
      <c r="C54" s="75">
        <f t="shared" si="10"/>
        <v>189</v>
      </c>
      <c r="D54" s="75">
        <f t="shared" si="10"/>
        <v>322</v>
      </c>
      <c r="E54" s="75">
        <f t="shared" si="10"/>
        <v>367</v>
      </c>
      <c r="F54" s="75">
        <f t="shared" si="10"/>
        <v>436</v>
      </c>
      <c r="G54" s="75">
        <f t="shared" si="10"/>
        <v>484</v>
      </c>
      <c r="H54" s="75">
        <f t="shared" si="10"/>
        <v>553</v>
      </c>
      <c r="I54" s="75">
        <f t="shared" si="10"/>
        <v>679</v>
      </c>
      <c r="J54" s="75">
        <f t="shared" si="10"/>
        <v>809</v>
      </c>
      <c r="K54" s="75">
        <f t="shared" si="10"/>
        <v>896</v>
      </c>
      <c r="L54" s="75">
        <f t="shared" si="10"/>
        <v>976</v>
      </c>
      <c r="M54" s="75">
        <f t="shared" si="10"/>
        <v>1048</v>
      </c>
      <c r="N54" s="75">
        <f t="shared" si="10"/>
        <v>1134</v>
      </c>
      <c r="O54" s="75">
        <f t="shared" si="10"/>
        <v>1227</v>
      </c>
      <c r="P54" s="75">
        <f t="shared" si="10"/>
        <v>1283</v>
      </c>
      <c r="Q54" s="75">
        <f t="shared" si="10"/>
        <v>1396</v>
      </c>
      <c r="R54" s="151"/>
      <c r="S54" s="75">
        <f>S53+Q54</f>
        <v>1433</v>
      </c>
      <c r="T54" s="75">
        <f>T53+S54</f>
        <v>1470</v>
      </c>
      <c r="U54" s="75">
        <f>U53+T54</f>
        <v>1479</v>
      </c>
      <c r="V54" s="75">
        <f>V53+U54</f>
        <v>1479</v>
      </c>
      <c r="W54" s="75"/>
      <c r="X54" s="24">
        <f>Q54</f>
        <v>1396</v>
      </c>
      <c r="Y54" s="24">
        <f>S53+T53+U53+V53</f>
        <v>83</v>
      </c>
      <c r="Z54" s="24"/>
      <c r="AA54" s="24">
        <v>38</v>
      </c>
      <c r="AB54" s="24">
        <v>133</v>
      </c>
      <c r="AC54" s="72">
        <v>180</v>
      </c>
      <c r="AD54" s="24">
        <v>3</v>
      </c>
      <c r="AE54" s="10">
        <v>3</v>
      </c>
      <c r="AF54" s="10">
        <v>4</v>
      </c>
      <c r="AG54" s="27">
        <f>Q54</f>
        <v>1396</v>
      </c>
      <c r="AH54" s="28">
        <f>Q54/17</f>
        <v>82.117647058823536</v>
      </c>
      <c r="AI54" s="10">
        <f>(S53+T53+U53+V53)/4</f>
        <v>20.75</v>
      </c>
      <c r="AJ54" s="10">
        <f>W53</f>
        <v>17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14"/>
      <c r="AD56" s="21"/>
    </row>
    <row r="57" spans="1:36" x14ac:dyDescent="0.3">
      <c r="A57" s="75">
        <v>60</v>
      </c>
      <c r="B57" s="86">
        <v>123</v>
      </c>
      <c r="C57" s="75">
        <v>76</v>
      </c>
      <c r="D57" s="75">
        <v>81</v>
      </c>
      <c r="E57" s="75">
        <v>61</v>
      </c>
      <c r="F57" s="75">
        <v>12</v>
      </c>
      <c r="G57" s="75">
        <v>68</v>
      </c>
      <c r="H57" s="75">
        <v>101</v>
      </c>
      <c r="I57" s="75">
        <v>73</v>
      </c>
      <c r="J57" s="75">
        <v>76</v>
      </c>
      <c r="K57" s="75">
        <v>57</v>
      </c>
      <c r="L57" s="75">
        <v>69</v>
      </c>
      <c r="M57" s="75">
        <v>58</v>
      </c>
      <c r="N57" s="75">
        <v>67</v>
      </c>
      <c r="O57" s="75">
        <v>56</v>
      </c>
      <c r="P57" s="75">
        <v>51</v>
      </c>
      <c r="Q57" s="75">
        <v>49</v>
      </c>
      <c r="R57" s="151"/>
      <c r="S57" s="75">
        <v>16</v>
      </c>
      <c r="T57" s="75">
        <v>31</v>
      </c>
      <c r="U57" s="75">
        <v>0</v>
      </c>
      <c r="V57" s="75">
        <v>0</v>
      </c>
      <c r="W57" s="75">
        <v>24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60</v>
      </c>
      <c r="B58" s="75">
        <f t="shared" ref="B58:Q58" si="11">B57+A58</f>
        <v>183</v>
      </c>
      <c r="C58" s="75">
        <f t="shared" si="11"/>
        <v>259</v>
      </c>
      <c r="D58" s="75">
        <f t="shared" si="11"/>
        <v>340</v>
      </c>
      <c r="E58" s="75">
        <f t="shared" si="11"/>
        <v>401</v>
      </c>
      <c r="F58" s="75">
        <f t="shared" si="11"/>
        <v>413</v>
      </c>
      <c r="G58" s="75">
        <f t="shared" si="11"/>
        <v>481</v>
      </c>
      <c r="H58" s="75">
        <f t="shared" si="11"/>
        <v>582</v>
      </c>
      <c r="I58" s="75">
        <f t="shared" si="11"/>
        <v>655</v>
      </c>
      <c r="J58" s="75">
        <f t="shared" si="11"/>
        <v>731</v>
      </c>
      <c r="K58" s="75">
        <f t="shared" si="11"/>
        <v>788</v>
      </c>
      <c r="L58" s="75">
        <f t="shared" si="11"/>
        <v>857</v>
      </c>
      <c r="M58" s="75">
        <f t="shared" si="11"/>
        <v>915</v>
      </c>
      <c r="N58" s="75">
        <f t="shared" si="11"/>
        <v>982</v>
      </c>
      <c r="O58" s="75">
        <f t="shared" si="11"/>
        <v>1038</v>
      </c>
      <c r="P58" s="75">
        <f t="shared" si="11"/>
        <v>1089</v>
      </c>
      <c r="Q58" s="75">
        <f t="shared" si="11"/>
        <v>1138</v>
      </c>
      <c r="R58" s="151"/>
      <c r="S58" s="75">
        <f>S57+Q58</f>
        <v>1154</v>
      </c>
      <c r="T58" s="75">
        <f>T57+S58</f>
        <v>1185</v>
      </c>
      <c r="U58" s="75">
        <f>U57+T58</f>
        <v>1185</v>
      </c>
      <c r="V58" s="75">
        <f>V57+U58</f>
        <v>1185</v>
      </c>
      <c r="W58" s="75"/>
      <c r="X58" s="24">
        <f>Q58</f>
        <v>1138</v>
      </c>
      <c r="Y58" s="24">
        <f>S57+T57+U57+V57</f>
        <v>47</v>
      </c>
      <c r="Z58" s="24"/>
      <c r="AA58" s="24">
        <v>12</v>
      </c>
      <c r="AB58" s="24">
        <v>123</v>
      </c>
      <c r="AC58" s="72">
        <v>20</v>
      </c>
      <c r="AD58" s="24">
        <v>9</v>
      </c>
      <c r="AE58" s="10">
        <v>1</v>
      </c>
      <c r="AF58" s="10">
        <v>1</v>
      </c>
      <c r="AG58" s="27">
        <f>Q58</f>
        <v>1138</v>
      </c>
      <c r="AH58" s="28">
        <f>Q58/17</f>
        <v>66.941176470588232</v>
      </c>
      <c r="AI58" s="28">
        <f>(S57+T57+U57+V57)/4</f>
        <v>11.75</v>
      </c>
      <c r="AJ58" s="10">
        <f>W57</f>
        <v>24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AA60" s="23" t="s">
        <v>29</v>
      </c>
      <c r="AB60" s="14"/>
      <c r="AC60" s="14"/>
      <c r="AD60" s="21"/>
    </row>
    <row r="61" spans="1:36" x14ac:dyDescent="0.3">
      <c r="A61" s="75">
        <v>93</v>
      </c>
      <c r="B61" s="75">
        <v>63</v>
      </c>
      <c r="C61" s="75">
        <v>82</v>
      </c>
      <c r="D61" s="75">
        <v>97</v>
      </c>
      <c r="E61" s="75">
        <v>58</v>
      </c>
      <c r="F61" s="86">
        <v>129</v>
      </c>
      <c r="G61" s="75">
        <v>55</v>
      </c>
      <c r="H61" s="75">
        <v>36</v>
      </c>
      <c r="I61" s="75">
        <v>46</v>
      </c>
      <c r="J61" s="75">
        <v>70</v>
      </c>
      <c r="K61" s="75">
        <v>86</v>
      </c>
      <c r="L61" s="75">
        <v>124</v>
      </c>
      <c r="M61" s="75">
        <v>59</v>
      </c>
      <c r="N61" s="75">
        <v>57</v>
      </c>
      <c r="O61" s="75">
        <v>36</v>
      </c>
      <c r="P61" s="75">
        <v>100</v>
      </c>
      <c r="Q61" s="75">
        <v>46</v>
      </c>
      <c r="R61" s="151"/>
      <c r="S61" s="75">
        <v>13</v>
      </c>
      <c r="T61" s="75">
        <v>25</v>
      </c>
      <c r="U61" s="75">
        <v>0</v>
      </c>
      <c r="V61" s="75">
        <v>0</v>
      </c>
      <c r="W61" s="75">
        <v>15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93</v>
      </c>
      <c r="B62" s="75">
        <f t="shared" ref="B62:Q62" si="12">B61+A62</f>
        <v>156</v>
      </c>
      <c r="C62" s="75">
        <f t="shared" si="12"/>
        <v>238</v>
      </c>
      <c r="D62" s="75">
        <f t="shared" si="12"/>
        <v>335</v>
      </c>
      <c r="E62" s="75">
        <f t="shared" si="12"/>
        <v>393</v>
      </c>
      <c r="F62" s="75">
        <f t="shared" si="12"/>
        <v>522</v>
      </c>
      <c r="G62" s="75">
        <f t="shared" si="12"/>
        <v>577</v>
      </c>
      <c r="H62" s="75">
        <f t="shared" si="12"/>
        <v>613</v>
      </c>
      <c r="I62" s="75">
        <f t="shared" si="12"/>
        <v>659</v>
      </c>
      <c r="J62" s="75">
        <f t="shared" si="12"/>
        <v>729</v>
      </c>
      <c r="K62" s="75">
        <f t="shared" si="12"/>
        <v>815</v>
      </c>
      <c r="L62" s="75">
        <f t="shared" si="12"/>
        <v>939</v>
      </c>
      <c r="M62" s="75">
        <f t="shared" si="12"/>
        <v>998</v>
      </c>
      <c r="N62" s="75">
        <f t="shared" si="12"/>
        <v>1055</v>
      </c>
      <c r="O62" s="75">
        <f t="shared" si="12"/>
        <v>1091</v>
      </c>
      <c r="P62" s="75">
        <f t="shared" si="12"/>
        <v>1191</v>
      </c>
      <c r="Q62" s="75">
        <f t="shared" si="12"/>
        <v>1237</v>
      </c>
      <c r="R62" s="151"/>
      <c r="S62" s="75">
        <f>S61+Q62</f>
        <v>1250</v>
      </c>
      <c r="T62" s="75">
        <f>T61+S62</f>
        <v>1275</v>
      </c>
      <c r="U62" s="75">
        <f>U61+T62</f>
        <v>1275</v>
      </c>
      <c r="V62" s="75">
        <f>V61+U62</f>
        <v>1275</v>
      </c>
      <c r="W62" s="75"/>
      <c r="X62" s="24">
        <f>Q62</f>
        <v>1237</v>
      </c>
      <c r="Y62" s="24">
        <f>S61+T61+U61+V61</f>
        <v>38</v>
      </c>
      <c r="Z62" s="24"/>
      <c r="AA62" s="24">
        <v>36</v>
      </c>
      <c r="AB62" s="24">
        <v>129</v>
      </c>
      <c r="AC62" s="72">
        <v>20</v>
      </c>
      <c r="AD62" s="24">
        <v>8</v>
      </c>
      <c r="AE62" s="10">
        <v>1</v>
      </c>
      <c r="AF62" s="10">
        <v>3</v>
      </c>
      <c r="AG62" s="27">
        <f>Q62</f>
        <v>1237</v>
      </c>
      <c r="AH62" s="28">
        <f>Q62/17</f>
        <v>72.764705882352942</v>
      </c>
      <c r="AI62" s="10">
        <f>(S61+T61+U61+V61)/4</f>
        <v>9.5</v>
      </c>
      <c r="AJ62" s="10">
        <f>W61</f>
        <v>15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77</v>
      </c>
      <c r="B65" s="75">
        <v>75</v>
      </c>
      <c r="C65" s="86">
        <v>106</v>
      </c>
      <c r="D65" s="75">
        <v>53</v>
      </c>
      <c r="E65" s="86">
        <v>113</v>
      </c>
      <c r="F65" s="75">
        <v>79</v>
      </c>
      <c r="G65" s="75">
        <v>90</v>
      </c>
      <c r="H65" s="75">
        <v>48</v>
      </c>
      <c r="I65" s="75">
        <v>79</v>
      </c>
      <c r="J65" s="75">
        <v>60</v>
      </c>
      <c r="K65" s="75">
        <v>72</v>
      </c>
      <c r="L65" s="75">
        <v>60</v>
      </c>
      <c r="M65" s="86">
        <v>111</v>
      </c>
      <c r="N65" s="75">
        <v>80</v>
      </c>
      <c r="O65" s="75">
        <v>69</v>
      </c>
      <c r="P65" s="86">
        <v>114</v>
      </c>
      <c r="Q65" s="75">
        <v>101</v>
      </c>
      <c r="R65" s="151"/>
      <c r="S65" s="75">
        <v>19</v>
      </c>
      <c r="T65" s="75">
        <v>75</v>
      </c>
      <c r="U65" s="75">
        <v>20</v>
      </c>
      <c r="V65" s="75">
        <v>0</v>
      </c>
      <c r="W65" s="75">
        <v>43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77</v>
      </c>
      <c r="B66" s="75">
        <f t="shared" ref="B66:Q66" si="13">B65+A66</f>
        <v>152</v>
      </c>
      <c r="C66" s="75">
        <f t="shared" si="13"/>
        <v>258</v>
      </c>
      <c r="D66" s="75">
        <f t="shared" si="13"/>
        <v>311</v>
      </c>
      <c r="E66" s="75">
        <f t="shared" si="13"/>
        <v>424</v>
      </c>
      <c r="F66" s="75">
        <f t="shared" si="13"/>
        <v>503</v>
      </c>
      <c r="G66" s="75">
        <f t="shared" si="13"/>
        <v>593</v>
      </c>
      <c r="H66" s="75">
        <f t="shared" si="13"/>
        <v>641</v>
      </c>
      <c r="I66" s="75">
        <f t="shared" si="13"/>
        <v>720</v>
      </c>
      <c r="J66" s="75">
        <f t="shared" si="13"/>
        <v>780</v>
      </c>
      <c r="K66" s="75">
        <f t="shared" si="13"/>
        <v>852</v>
      </c>
      <c r="L66" s="75">
        <f t="shared" si="13"/>
        <v>912</v>
      </c>
      <c r="M66" s="75">
        <f t="shared" si="13"/>
        <v>1023</v>
      </c>
      <c r="N66" s="75">
        <f t="shared" si="13"/>
        <v>1103</v>
      </c>
      <c r="O66" s="75">
        <f t="shared" si="13"/>
        <v>1172</v>
      </c>
      <c r="P66" s="75">
        <f t="shared" si="13"/>
        <v>1286</v>
      </c>
      <c r="Q66" s="75">
        <f t="shared" si="13"/>
        <v>1387</v>
      </c>
      <c r="R66" s="151"/>
      <c r="S66" s="75">
        <f>S65+Q66</f>
        <v>1406</v>
      </c>
      <c r="T66" s="75">
        <f>T65+S66</f>
        <v>1481</v>
      </c>
      <c r="U66" s="75">
        <f>U65+T66</f>
        <v>1501</v>
      </c>
      <c r="V66" s="75">
        <f>V65+U66</f>
        <v>1501</v>
      </c>
      <c r="W66" s="75"/>
      <c r="X66" s="24">
        <f>Q66</f>
        <v>1387</v>
      </c>
      <c r="Y66" s="24">
        <f>S65+T65+U65+V65</f>
        <v>114</v>
      </c>
      <c r="Z66" s="24"/>
      <c r="AA66" s="24">
        <v>48</v>
      </c>
      <c r="AB66" s="24">
        <v>114</v>
      </c>
      <c r="AC66" s="72">
        <v>80</v>
      </c>
      <c r="AD66" s="24">
        <v>5</v>
      </c>
      <c r="AE66" s="10">
        <v>4</v>
      </c>
      <c r="AF66" s="10">
        <v>4</v>
      </c>
      <c r="AG66" s="27">
        <f>Q66</f>
        <v>1387</v>
      </c>
      <c r="AH66" s="28">
        <f>Q66/17</f>
        <v>81.588235294117652</v>
      </c>
      <c r="AI66" s="10">
        <f>(S65+T65+U65+V65)/4</f>
        <v>28.5</v>
      </c>
      <c r="AJ66" s="10">
        <f>W65</f>
        <v>43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30</v>
      </c>
      <c r="B69" s="75">
        <v>45</v>
      </c>
      <c r="C69" s="75">
        <v>92</v>
      </c>
      <c r="D69" s="75">
        <v>41</v>
      </c>
      <c r="E69" s="75">
        <v>36</v>
      </c>
      <c r="F69" s="75">
        <v>80</v>
      </c>
      <c r="G69" s="75">
        <v>53</v>
      </c>
      <c r="H69" s="75">
        <v>46</v>
      </c>
      <c r="I69" s="75">
        <v>43</v>
      </c>
      <c r="J69" s="75">
        <v>46</v>
      </c>
      <c r="K69" s="75">
        <v>47</v>
      </c>
      <c r="L69" s="75">
        <v>75</v>
      </c>
      <c r="M69" s="75">
        <v>34</v>
      </c>
      <c r="N69" s="86">
        <v>181</v>
      </c>
      <c r="O69" s="75">
        <v>55</v>
      </c>
      <c r="P69" s="75">
        <v>89</v>
      </c>
      <c r="Q69" s="75">
        <v>62</v>
      </c>
      <c r="R69" s="151"/>
      <c r="S69" s="75">
        <v>33</v>
      </c>
      <c r="T69" s="75">
        <v>14</v>
      </c>
      <c r="U69" s="75">
        <v>39</v>
      </c>
      <c r="V69" s="75">
        <v>3</v>
      </c>
      <c r="W69" s="75">
        <v>0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30</v>
      </c>
      <c r="B70" s="75">
        <f t="shared" ref="B70:Q70" si="14">B69+A70</f>
        <v>75</v>
      </c>
      <c r="C70" s="75">
        <f t="shared" si="14"/>
        <v>167</v>
      </c>
      <c r="D70" s="75">
        <f t="shared" si="14"/>
        <v>208</v>
      </c>
      <c r="E70" s="75">
        <f t="shared" si="14"/>
        <v>244</v>
      </c>
      <c r="F70" s="75">
        <f t="shared" si="14"/>
        <v>324</v>
      </c>
      <c r="G70" s="75">
        <f t="shared" si="14"/>
        <v>377</v>
      </c>
      <c r="H70" s="75">
        <f t="shared" si="14"/>
        <v>423</v>
      </c>
      <c r="I70" s="75">
        <f t="shared" si="14"/>
        <v>466</v>
      </c>
      <c r="J70" s="75">
        <f t="shared" si="14"/>
        <v>512</v>
      </c>
      <c r="K70" s="75">
        <f t="shared" si="14"/>
        <v>559</v>
      </c>
      <c r="L70" s="75">
        <f t="shared" si="14"/>
        <v>634</v>
      </c>
      <c r="M70" s="75">
        <f t="shared" si="14"/>
        <v>668</v>
      </c>
      <c r="N70" s="75">
        <f t="shared" si="14"/>
        <v>849</v>
      </c>
      <c r="O70" s="75">
        <f t="shared" si="14"/>
        <v>904</v>
      </c>
      <c r="P70" s="75">
        <f t="shared" si="14"/>
        <v>993</v>
      </c>
      <c r="Q70" s="75">
        <f t="shared" si="14"/>
        <v>1055</v>
      </c>
      <c r="R70" s="151"/>
      <c r="S70" s="75">
        <f>S69+Q70</f>
        <v>1088</v>
      </c>
      <c r="T70" s="75">
        <f>T69+S70</f>
        <v>1102</v>
      </c>
      <c r="U70" s="75">
        <f>U69+T70</f>
        <v>1141</v>
      </c>
      <c r="V70" s="75">
        <f>V69+U70</f>
        <v>1144</v>
      </c>
      <c r="W70" s="75"/>
      <c r="X70" s="24">
        <f>Q70</f>
        <v>1055</v>
      </c>
      <c r="Y70" s="24">
        <f>S69+T69+U69+V69</f>
        <v>89</v>
      </c>
      <c r="Z70" s="24"/>
      <c r="AA70" s="24">
        <v>30</v>
      </c>
      <c r="AB70" s="24">
        <v>181</v>
      </c>
      <c r="AC70" s="72">
        <v>20</v>
      </c>
      <c r="AD70" s="24">
        <v>9</v>
      </c>
      <c r="AE70" s="10">
        <v>1</v>
      </c>
      <c r="AF70" s="10">
        <v>1</v>
      </c>
      <c r="AG70" s="27">
        <f>Q70</f>
        <v>1055</v>
      </c>
      <c r="AH70" s="28">
        <f>Q70/17</f>
        <v>62.058823529411768</v>
      </c>
      <c r="AI70" s="28">
        <f>(S69+T69+U69+V69)/4</f>
        <v>22.25</v>
      </c>
      <c r="AJ70" s="10">
        <f>W69</f>
        <v>0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E72" s="4"/>
      <c r="AF72" s="4"/>
      <c r="AG72" s="4"/>
      <c r="AH72" s="4"/>
      <c r="AI72" s="4"/>
    </row>
    <row r="73" spans="1:36" x14ac:dyDescent="0.3">
      <c r="A73" s="75">
        <v>66</v>
      </c>
      <c r="B73" s="75">
        <v>58</v>
      </c>
      <c r="C73" s="75">
        <v>52</v>
      </c>
      <c r="D73" s="75">
        <v>61</v>
      </c>
      <c r="E73" s="75">
        <v>49</v>
      </c>
      <c r="F73" s="75">
        <v>54</v>
      </c>
      <c r="G73" s="75">
        <v>93</v>
      </c>
      <c r="H73" s="75">
        <v>78</v>
      </c>
      <c r="I73" s="75">
        <v>22</v>
      </c>
      <c r="J73" s="75">
        <v>54</v>
      </c>
      <c r="K73" s="75">
        <v>45</v>
      </c>
      <c r="L73" s="75">
        <v>53</v>
      </c>
      <c r="M73" s="75">
        <v>76</v>
      </c>
      <c r="N73" s="75">
        <v>51</v>
      </c>
      <c r="O73" s="75">
        <v>58</v>
      </c>
      <c r="P73" s="75">
        <v>73</v>
      </c>
      <c r="Q73" s="75">
        <v>15</v>
      </c>
      <c r="R73" s="151"/>
      <c r="S73" s="75">
        <v>11</v>
      </c>
      <c r="T73" s="75">
        <v>41</v>
      </c>
      <c r="U73" s="75">
        <v>13</v>
      </c>
      <c r="V73" s="75">
        <v>0</v>
      </c>
      <c r="W73" s="75">
        <v>13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66</v>
      </c>
      <c r="B74" s="75">
        <f t="shared" ref="B74:Q74" si="15">B73+A74</f>
        <v>124</v>
      </c>
      <c r="C74" s="75">
        <f t="shared" si="15"/>
        <v>176</v>
      </c>
      <c r="D74" s="75">
        <f t="shared" si="15"/>
        <v>237</v>
      </c>
      <c r="E74" s="75">
        <f t="shared" si="15"/>
        <v>286</v>
      </c>
      <c r="F74" s="75">
        <f t="shared" si="15"/>
        <v>340</v>
      </c>
      <c r="G74" s="75">
        <f t="shared" si="15"/>
        <v>433</v>
      </c>
      <c r="H74" s="75">
        <f t="shared" si="15"/>
        <v>511</v>
      </c>
      <c r="I74" s="75">
        <f t="shared" si="15"/>
        <v>533</v>
      </c>
      <c r="J74" s="75">
        <f t="shared" si="15"/>
        <v>587</v>
      </c>
      <c r="K74" s="75">
        <f t="shared" si="15"/>
        <v>632</v>
      </c>
      <c r="L74" s="75">
        <f t="shared" si="15"/>
        <v>685</v>
      </c>
      <c r="M74" s="75">
        <f t="shared" si="15"/>
        <v>761</v>
      </c>
      <c r="N74" s="75">
        <f t="shared" si="15"/>
        <v>812</v>
      </c>
      <c r="O74" s="75">
        <f t="shared" si="15"/>
        <v>870</v>
      </c>
      <c r="P74" s="75">
        <f t="shared" si="15"/>
        <v>943</v>
      </c>
      <c r="Q74" s="75">
        <f t="shared" si="15"/>
        <v>958</v>
      </c>
      <c r="R74" s="151"/>
      <c r="S74" s="75">
        <f>S73+Q74</f>
        <v>969</v>
      </c>
      <c r="T74" s="75">
        <f>T73+S74</f>
        <v>1010</v>
      </c>
      <c r="U74" s="75">
        <f>U73+T74</f>
        <v>1023</v>
      </c>
      <c r="V74" s="75">
        <f>V73+U74</f>
        <v>1023</v>
      </c>
      <c r="W74" s="75"/>
      <c r="X74" s="24">
        <f>Q74</f>
        <v>958</v>
      </c>
      <c r="Y74" s="24">
        <f>S73+T73+U73+V73</f>
        <v>65</v>
      </c>
      <c r="Z74" s="24"/>
      <c r="AA74" s="24">
        <v>22</v>
      </c>
      <c r="AB74" s="24">
        <v>93</v>
      </c>
      <c r="AC74" s="72">
        <v>0</v>
      </c>
      <c r="AD74" s="24">
        <v>10</v>
      </c>
      <c r="AE74" s="10">
        <v>0</v>
      </c>
      <c r="AF74" s="10">
        <v>0</v>
      </c>
      <c r="AG74" s="27">
        <f>Q74</f>
        <v>958</v>
      </c>
      <c r="AH74" s="28">
        <f>Q74/17</f>
        <v>56.352941176470587</v>
      </c>
      <c r="AI74" s="10">
        <f>(S73+T73+U73+V73)/4</f>
        <v>16.25</v>
      </c>
      <c r="AJ74" s="10">
        <f>W73</f>
        <v>13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88">
        <v>61</v>
      </c>
      <c r="B77" s="88">
        <v>23</v>
      </c>
      <c r="C77" s="88">
        <v>77</v>
      </c>
      <c r="D77" s="88">
        <v>55</v>
      </c>
      <c r="E77" s="88">
        <v>47</v>
      </c>
      <c r="F77" s="88">
        <v>61</v>
      </c>
      <c r="G77" s="88">
        <v>63</v>
      </c>
      <c r="H77" s="88">
        <v>76</v>
      </c>
      <c r="I77" s="88">
        <v>84</v>
      </c>
      <c r="J77" s="88">
        <v>52</v>
      </c>
      <c r="K77" s="88">
        <v>55</v>
      </c>
      <c r="L77" s="88">
        <v>10</v>
      </c>
      <c r="M77" s="88">
        <v>71</v>
      </c>
      <c r="N77" s="86">
        <v>97</v>
      </c>
      <c r="O77" s="88">
        <v>40</v>
      </c>
      <c r="P77" s="88">
        <v>43</v>
      </c>
      <c r="Q77" s="88">
        <v>98</v>
      </c>
      <c r="R77" s="163"/>
      <c r="S77" s="88">
        <v>34</v>
      </c>
      <c r="T77" s="88">
        <v>30</v>
      </c>
      <c r="U77" s="86">
        <v>79</v>
      </c>
      <c r="V77" s="88">
        <v>43</v>
      </c>
      <c r="W77" s="88">
        <v>4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61</v>
      </c>
      <c r="B78" s="75">
        <f t="shared" ref="B78:Q78" si="16">B77+A78</f>
        <v>84</v>
      </c>
      <c r="C78" s="75">
        <f t="shared" si="16"/>
        <v>161</v>
      </c>
      <c r="D78" s="75">
        <f t="shared" si="16"/>
        <v>216</v>
      </c>
      <c r="E78" s="75">
        <f t="shared" si="16"/>
        <v>263</v>
      </c>
      <c r="F78" s="75">
        <f t="shared" si="16"/>
        <v>324</v>
      </c>
      <c r="G78" s="75">
        <f t="shared" si="16"/>
        <v>387</v>
      </c>
      <c r="H78" s="75">
        <f t="shared" si="16"/>
        <v>463</v>
      </c>
      <c r="I78" s="75">
        <f t="shared" si="16"/>
        <v>547</v>
      </c>
      <c r="J78" s="75">
        <f t="shared" si="16"/>
        <v>599</v>
      </c>
      <c r="K78" s="75">
        <f t="shared" si="16"/>
        <v>654</v>
      </c>
      <c r="L78" s="75">
        <f t="shared" si="16"/>
        <v>664</v>
      </c>
      <c r="M78" s="75">
        <f t="shared" si="16"/>
        <v>735</v>
      </c>
      <c r="N78" s="75">
        <f t="shared" si="16"/>
        <v>832</v>
      </c>
      <c r="O78" s="75">
        <f t="shared" si="16"/>
        <v>872</v>
      </c>
      <c r="P78" s="75">
        <f t="shared" si="16"/>
        <v>915</v>
      </c>
      <c r="Q78" s="75">
        <f t="shared" si="16"/>
        <v>1013</v>
      </c>
      <c r="R78" s="151"/>
      <c r="S78" s="75">
        <f>S77+Q78</f>
        <v>1047</v>
      </c>
      <c r="T78" s="75">
        <f>T77+S78</f>
        <v>1077</v>
      </c>
      <c r="U78" s="75">
        <f>U77+T78</f>
        <v>1156</v>
      </c>
      <c r="V78" s="75">
        <f>V77+U78</f>
        <v>1199</v>
      </c>
      <c r="W78" s="75"/>
      <c r="X78" s="24">
        <f>Q78</f>
        <v>1013</v>
      </c>
      <c r="Y78" s="24">
        <f>S77+T77+U77+V77</f>
        <v>186</v>
      </c>
      <c r="Z78" s="24"/>
      <c r="AA78" s="24">
        <v>10</v>
      </c>
      <c r="AB78" s="24">
        <v>97</v>
      </c>
      <c r="AC78" s="72">
        <v>40</v>
      </c>
      <c r="AD78" s="24">
        <v>6</v>
      </c>
      <c r="AE78" s="10">
        <v>2</v>
      </c>
      <c r="AF78" s="10">
        <v>0</v>
      </c>
      <c r="AG78" s="27">
        <f>Q78</f>
        <v>1013</v>
      </c>
      <c r="AH78" s="28">
        <f>Q78/17</f>
        <v>59.588235294117645</v>
      </c>
      <c r="AI78" s="28">
        <f>(S77+T77+U77+V77)/4</f>
        <v>46.5</v>
      </c>
      <c r="AJ78" s="10">
        <f>W77</f>
        <v>4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88">
        <v>47</v>
      </c>
      <c r="B81" s="88">
        <v>49</v>
      </c>
      <c r="C81" s="88">
        <v>87</v>
      </c>
      <c r="D81" s="88">
        <v>28</v>
      </c>
      <c r="E81" s="88">
        <v>49</v>
      </c>
      <c r="F81" s="88">
        <v>69</v>
      </c>
      <c r="G81" s="88">
        <v>59</v>
      </c>
      <c r="H81" s="88">
        <v>36</v>
      </c>
      <c r="I81" s="88">
        <v>61</v>
      </c>
      <c r="J81" s="88">
        <v>85</v>
      </c>
      <c r="K81" s="88">
        <v>21</v>
      </c>
      <c r="L81" s="88">
        <v>85</v>
      </c>
      <c r="M81" s="88">
        <v>41</v>
      </c>
      <c r="N81" s="88">
        <v>46</v>
      </c>
      <c r="O81" s="88">
        <v>32</v>
      </c>
      <c r="P81" s="86">
        <v>112</v>
      </c>
      <c r="Q81" s="88">
        <v>80</v>
      </c>
      <c r="R81" s="163"/>
      <c r="S81" s="88">
        <v>25</v>
      </c>
      <c r="T81" s="88">
        <v>16</v>
      </c>
      <c r="U81" s="88">
        <v>11</v>
      </c>
      <c r="V81" s="88">
        <v>6</v>
      </c>
      <c r="W81" s="88">
        <v>0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47</v>
      </c>
      <c r="B82" s="75">
        <f t="shared" ref="B82:Q82" si="17">B81+A82</f>
        <v>96</v>
      </c>
      <c r="C82" s="75">
        <f t="shared" si="17"/>
        <v>183</v>
      </c>
      <c r="D82" s="75">
        <f t="shared" si="17"/>
        <v>211</v>
      </c>
      <c r="E82" s="75">
        <f t="shared" si="17"/>
        <v>260</v>
      </c>
      <c r="F82" s="75">
        <f t="shared" si="17"/>
        <v>329</v>
      </c>
      <c r="G82" s="75">
        <f t="shared" si="17"/>
        <v>388</v>
      </c>
      <c r="H82" s="75">
        <f t="shared" si="17"/>
        <v>424</v>
      </c>
      <c r="I82" s="75">
        <f t="shared" si="17"/>
        <v>485</v>
      </c>
      <c r="J82" s="75">
        <f t="shared" si="17"/>
        <v>570</v>
      </c>
      <c r="K82" s="75">
        <f t="shared" si="17"/>
        <v>591</v>
      </c>
      <c r="L82" s="75">
        <f t="shared" si="17"/>
        <v>676</v>
      </c>
      <c r="M82" s="75">
        <f t="shared" si="17"/>
        <v>717</v>
      </c>
      <c r="N82" s="75">
        <f t="shared" si="17"/>
        <v>763</v>
      </c>
      <c r="O82" s="75">
        <f t="shared" si="17"/>
        <v>795</v>
      </c>
      <c r="P82" s="75">
        <f t="shared" si="17"/>
        <v>907</v>
      </c>
      <c r="Q82" s="75">
        <f t="shared" si="17"/>
        <v>987</v>
      </c>
      <c r="R82" s="151"/>
      <c r="S82" s="75">
        <f>S81+Q82</f>
        <v>1012</v>
      </c>
      <c r="T82" s="75">
        <f>T81+S82</f>
        <v>1028</v>
      </c>
      <c r="U82" s="75">
        <f>U81+T82</f>
        <v>1039</v>
      </c>
      <c r="V82" s="75">
        <f>V81+U82</f>
        <v>1045</v>
      </c>
      <c r="W82" s="75"/>
      <c r="X82" s="24">
        <f>Q82</f>
        <v>987</v>
      </c>
      <c r="Y82" s="24">
        <f>S81+T81+U81+V81</f>
        <v>58</v>
      </c>
      <c r="Z82" s="24"/>
      <c r="AA82" s="24">
        <v>21</v>
      </c>
      <c r="AB82" s="24">
        <v>112</v>
      </c>
      <c r="AC82" s="72">
        <v>20</v>
      </c>
      <c r="AD82" s="24">
        <v>8</v>
      </c>
      <c r="AE82" s="10">
        <v>1</v>
      </c>
      <c r="AF82" s="10">
        <v>1</v>
      </c>
      <c r="AG82" s="27">
        <f>Q82</f>
        <v>987</v>
      </c>
      <c r="AH82" s="28">
        <f>Q82/17</f>
        <v>58.058823529411768</v>
      </c>
      <c r="AI82" s="28">
        <f>(S81+T81+U81+V81)/4</f>
        <v>14.5</v>
      </c>
      <c r="AJ82" s="10">
        <f>W81</f>
        <v>0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9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14"/>
      <c r="AD84" s="21"/>
    </row>
    <row r="85" spans="1:36" x14ac:dyDescent="0.3">
      <c r="A85" s="88">
        <v>60</v>
      </c>
      <c r="B85" s="88">
        <v>57</v>
      </c>
      <c r="C85" s="88">
        <v>28</v>
      </c>
      <c r="D85" s="86">
        <v>111</v>
      </c>
      <c r="E85" s="88">
        <v>86</v>
      </c>
      <c r="F85" s="88">
        <v>41</v>
      </c>
      <c r="G85" s="88">
        <v>99</v>
      </c>
      <c r="H85" s="88">
        <v>72</v>
      </c>
      <c r="I85" s="86">
        <v>125</v>
      </c>
      <c r="J85" s="86">
        <v>103</v>
      </c>
      <c r="K85" s="88">
        <v>90</v>
      </c>
      <c r="L85" s="88">
        <v>79</v>
      </c>
      <c r="M85" s="88">
        <v>25</v>
      </c>
      <c r="N85" s="88">
        <v>47</v>
      </c>
      <c r="O85" s="88">
        <v>80</v>
      </c>
      <c r="P85" s="88">
        <v>63</v>
      </c>
      <c r="Q85" s="88">
        <v>98</v>
      </c>
      <c r="R85" s="163"/>
      <c r="S85" s="88">
        <v>39</v>
      </c>
      <c r="T85" s="88">
        <v>58</v>
      </c>
      <c r="U85" s="86">
        <v>56</v>
      </c>
      <c r="V85" s="86">
        <v>29</v>
      </c>
      <c r="W85" s="88">
        <v>14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66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60</v>
      </c>
      <c r="B86" s="75">
        <f t="shared" ref="B86:Q86" si="18">B85+A86</f>
        <v>117</v>
      </c>
      <c r="C86" s="75">
        <f t="shared" si="18"/>
        <v>145</v>
      </c>
      <c r="D86" s="75">
        <f t="shared" si="18"/>
        <v>256</v>
      </c>
      <c r="E86" s="75">
        <f t="shared" si="18"/>
        <v>342</v>
      </c>
      <c r="F86" s="75">
        <f t="shared" si="18"/>
        <v>383</v>
      </c>
      <c r="G86" s="75">
        <f t="shared" si="18"/>
        <v>482</v>
      </c>
      <c r="H86" s="75">
        <f t="shared" si="18"/>
        <v>554</v>
      </c>
      <c r="I86" s="75">
        <f t="shared" si="18"/>
        <v>679</v>
      </c>
      <c r="J86" s="75">
        <f t="shared" si="18"/>
        <v>782</v>
      </c>
      <c r="K86" s="75">
        <f t="shared" si="18"/>
        <v>872</v>
      </c>
      <c r="L86" s="75">
        <f t="shared" si="18"/>
        <v>951</v>
      </c>
      <c r="M86" s="75">
        <f t="shared" si="18"/>
        <v>976</v>
      </c>
      <c r="N86" s="75">
        <f t="shared" si="18"/>
        <v>1023</v>
      </c>
      <c r="O86" s="75">
        <f t="shared" si="18"/>
        <v>1103</v>
      </c>
      <c r="P86" s="75">
        <f t="shared" si="18"/>
        <v>1166</v>
      </c>
      <c r="Q86" s="75">
        <f t="shared" si="18"/>
        <v>1264</v>
      </c>
      <c r="R86" s="151"/>
      <c r="S86" s="75">
        <f>S85+Q86</f>
        <v>1303</v>
      </c>
      <c r="T86" s="75">
        <f>T85+S86</f>
        <v>1361</v>
      </c>
      <c r="U86" s="75">
        <f>U85+T86</f>
        <v>1417</v>
      </c>
      <c r="V86" s="75">
        <f>V85+U86</f>
        <v>1446</v>
      </c>
      <c r="W86" s="75"/>
      <c r="X86" s="24">
        <f>Q86</f>
        <v>1264</v>
      </c>
      <c r="Y86" s="24">
        <f>S85+T85+U85+V85</f>
        <v>182</v>
      </c>
      <c r="Z86" s="24"/>
      <c r="AA86" s="24">
        <v>25</v>
      </c>
      <c r="AB86" s="24">
        <v>125</v>
      </c>
      <c r="AC86" s="72">
        <v>215</v>
      </c>
      <c r="AD86" s="24">
        <v>2</v>
      </c>
      <c r="AE86" s="10">
        <v>5</v>
      </c>
      <c r="AF86" s="10">
        <v>3</v>
      </c>
      <c r="AG86" s="27">
        <f>Q86</f>
        <v>1264</v>
      </c>
      <c r="AH86" s="28">
        <f>Q86/17</f>
        <v>74.352941176470594</v>
      </c>
      <c r="AI86" s="28">
        <f>(S85+T85+U85+V85)/4</f>
        <v>45.5</v>
      </c>
      <c r="AJ86" s="10">
        <f>W85</f>
        <v>14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9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14"/>
      <c r="AD88" s="21"/>
    </row>
    <row r="89" spans="1:36" x14ac:dyDescent="0.3">
      <c r="A89" s="88">
        <v>59</v>
      </c>
      <c r="B89" s="88">
        <v>97</v>
      </c>
      <c r="C89" s="88">
        <v>84</v>
      </c>
      <c r="D89" s="86">
        <v>119</v>
      </c>
      <c r="E89" s="86">
        <v>91</v>
      </c>
      <c r="F89" s="88">
        <v>40</v>
      </c>
      <c r="G89" s="88">
        <v>69</v>
      </c>
      <c r="H89" s="88">
        <v>113</v>
      </c>
      <c r="I89" s="88">
        <v>52</v>
      </c>
      <c r="J89" s="88">
        <v>43</v>
      </c>
      <c r="K89" s="88">
        <v>73</v>
      </c>
      <c r="L89" s="88">
        <v>80</v>
      </c>
      <c r="M89" s="88">
        <v>74</v>
      </c>
      <c r="N89" s="88">
        <v>86</v>
      </c>
      <c r="O89" s="88">
        <v>46</v>
      </c>
      <c r="P89" s="88">
        <v>27</v>
      </c>
      <c r="Q89" s="88">
        <v>54</v>
      </c>
      <c r="R89" s="163"/>
      <c r="S89" s="88">
        <v>7</v>
      </c>
      <c r="T89" s="88">
        <v>7</v>
      </c>
      <c r="U89" s="88">
        <v>29</v>
      </c>
      <c r="V89" s="88">
        <v>15</v>
      </c>
      <c r="W89" s="88">
        <v>11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66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59</v>
      </c>
      <c r="B90" s="75">
        <f t="shared" ref="B90:Q90" si="19">B89+A90</f>
        <v>156</v>
      </c>
      <c r="C90" s="75">
        <f t="shared" si="19"/>
        <v>240</v>
      </c>
      <c r="D90" s="75">
        <f t="shared" si="19"/>
        <v>359</v>
      </c>
      <c r="E90" s="75">
        <f t="shared" si="19"/>
        <v>450</v>
      </c>
      <c r="F90" s="75">
        <f t="shared" si="19"/>
        <v>490</v>
      </c>
      <c r="G90" s="75">
        <f t="shared" si="19"/>
        <v>559</v>
      </c>
      <c r="H90" s="75">
        <f t="shared" si="19"/>
        <v>672</v>
      </c>
      <c r="I90" s="75">
        <f t="shared" si="19"/>
        <v>724</v>
      </c>
      <c r="J90" s="75">
        <f t="shared" si="19"/>
        <v>767</v>
      </c>
      <c r="K90" s="75">
        <f t="shared" si="19"/>
        <v>840</v>
      </c>
      <c r="L90" s="75">
        <f t="shared" si="19"/>
        <v>920</v>
      </c>
      <c r="M90" s="75">
        <f t="shared" si="19"/>
        <v>994</v>
      </c>
      <c r="N90" s="75">
        <f t="shared" si="19"/>
        <v>1080</v>
      </c>
      <c r="O90" s="75">
        <f t="shared" si="19"/>
        <v>1126</v>
      </c>
      <c r="P90" s="75">
        <f t="shared" si="19"/>
        <v>1153</v>
      </c>
      <c r="Q90" s="75">
        <f t="shared" si="19"/>
        <v>1207</v>
      </c>
      <c r="R90" s="151"/>
      <c r="S90" s="75">
        <f>S89+Q90</f>
        <v>1214</v>
      </c>
      <c r="T90" s="75">
        <f>T89+S90</f>
        <v>1221</v>
      </c>
      <c r="U90" s="75">
        <f>U89+T90</f>
        <v>1250</v>
      </c>
      <c r="V90" s="75">
        <f>V89+U90</f>
        <v>1265</v>
      </c>
      <c r="W90" s="75"/>
      <c r="X90" s="24">
        <f>Q90</f>
        <v>1207</v>
      </c>
      <c r="Y90" s="24">
        <f>S89+T89+U89+V89</f>
        <v>58</v>
      </c>
      <c r="Z90" s="24"/>
      <c r="AA90" s="24">
        <v>27</v>
      </c>
      <c r="AB90" s="24">
        <v>119</v>
      </c>
      <c r="AC90" s="72">
        <v>40</v>
      </c>
      <c r="AD90" s="24">
        <v>5</v>
      </c>
      <c r="AE90" s="10">
        <v>2</v>
      </c>
      <c r="AF90" s="10">
        <v>2</v>
      </c>
      <c r="AG90" s="27">
        <f>Q90</f>
        <v>1207</v>
      </c>
      <c r="AH90" s="28">
        <f>Q90/17</f>
        <v>71</v>
      </c>
      <c r="AI90" s="28">
        <f>(S89+T89+U89+V89)/4</f>
        <v>14.5</v>
      </c>
      <c r="AJ90" s="10">
        <f>W89</f>
        <v>11</v>
      </c>
    </row>
    <row r="91" spans="1:36" x14ac:dyDescent="0.3">
      <c r="A91" s="82" t="s">
        <v>73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4" t="s">
        <v>28</v>
      </c>
      <c r="T91" s="84"/>
      <c r="U91" s="84"/>
      <c r="V91" s="84"/>
      <c r="W91" s="85"/>
      <c r="X91" s="9"/>
      <c r="Y91" s="9"/>
      <c r="Z91" s="9"/>
      <c r="AA91" s="9"/>
      <c r="AB91" s="9"/>
      <c r="AD91" s="9"/>
      <c r="AE91" s="4"/>
      <c r="AF91" s="4"/>
      <c r="AG91" s="4"/>
      <c r="AH91" s="4"/>
      <c r="AI91" s="4"/>
    </row>
    <row r="92" spans="1:36" x14ac:dyDescent="0.3">
      <c r="A92" s="37">
        <v>1</v>
      </c>
      <c r="B92" s="37">
        <v>2</v>
      </c>
      <c r="C92" s="37">
        <v>3</v>
      </c>
      <c r="D92" s="37">
        <v>4</v>
      </c>
      <c r="E92" s="37">
        <v>5</v>
      </c>
      <c r="F92" s="37">
        <v>6</v>
      </c>
      <c r="G92" s="37">
        <v>7</v>
      </c>
      <c r="H92" s="37">
        <v>8</v>
      </c>
      <c r="I92" s="37">
        <v>9</v>
      </c>
      <c r="J92" s="37">
        <v>10</v>
      </c>
      <c r="K92" s="37">
        <v>11</v>
      </c>
      <c r="L92" s="37">
        <v>12</v>
      </c>
      <c r="M92" s="37">
        <v>13</v>
      </c>
      <c r="N92" s="37">
        <v>14</v>
      </c>
      <c r="O92" s="37">
        <v>15</v>
      </c>
      <c r="P92" s="37">
        <v>16</v>
      </c>
      <c r="Q92" s="37">
        <v>17</v>
      </c>
      <c r="R92" s="150"/>
      <c r="S92" s="38">
        <v>18</v>
      </c>
      <c r="T92" s="38">
        <v>19</v>
      </c>
      <c r="U92" s="38">
        <v>20</v>
      </c>
      <c r="V92" s="38">
        <v>21</v>
      </c>
      <c r="W92" s="37" t="s">
        <v>16</v>
      </c>
      <c r="X92" s="10"/>
      <c r="Y92" s="10"/>
      <c r="Z92" s="10"/>
      <c r="AA92" s="23" t="s">
        <v>29</v>
      </c>
      <c r="AB92" s="14"/>
      <c r="AD92" s="21"/>
    </row>
    <row r="93" spans="1:36" x14ac:dyDescent="0.3">
      <c r="A93" s="88">
        <v>69</v>
      </c>
      <c r="B93" s="86">
        <v>81</v>
      </c>
      <c r="C93" s="86">
        <v>112</v>
      </c>
      <c r="D93" s="88">
        <v>41</v>
      </c>
      <c r="E93" s="88">
        <v>67</v>
      </c>
      <c r="F93" s="88">
        <v>27</v>
      </c>
      <c r="G93" s="88">
        <v>95</v>
      </c>
      <c r="H93" s="88">
        <v>55</v>
      </c>
      <c r="I93" s="88">
        <v>43</v>
      </c>
      <c r="J93" s="86">
        <v>209</v>
      </c>
      <c r="K93" s="88">
        <v>78</v>
      </c>
      <c r="L93" s="88">
        <v>85</v>
      </c>
      <c r="M93" s="88">
        <v>110</v>
      </c>
      <c r="N93" s="88">
        <v>56</v>
      </c>
      <c r="O93" s="88">
        <v>88</v>
      </c>
      <c r="P93" s="88">
        <v>79</v>
      </c>
      <c r="Q93" s="88">
        <v>80</v>
      </c>
      <c r="R93" s="163"/>
      <c r="S93" s="88">
        <v>7</v>
      </c>
      <c r="T93" s="88">
        <v>22</v>
      </c>
      <c r="U93" s="88">
        <v>23</v>
      </c>
      <c r="V93" s="86">
        <v>31</v>
      </c>
      <c r="W93" s="88">
        <v>3</v>
      </c>
      <c r="X93" s="22" t="s">
        <v>30</v>
      </c>
      <c r="Y93" s="22" t="s">
        <v>31</v>
      </c>
      <c r="Z93" s="22"/>
      <c r="AA93" s="22" t="s">
        <v>24</v>
      </c>
      <c r="AB93" s="21" t="s">
        <v>23</v>
      </c>
      <c r="AC93" s="21" t="s">
        <v>66</v>
      </c>
      <c r="AD93" s="25" t="s">
        <v>32</v>
      </c>
      <c r="AE93" s="26" t="s">
        <v>33</v>
      </c>
      <c r="AF93" s="26" t="s">
        <v>34</v>
      </c>
      <c r="AG93" s="26" t="s">
        <v>35</v>
      </c>
      <c r="AH93" s="26" t="s">
        <v>6</v>
      </c>
      <c r="AI93" s="26" t="s">
        <v>36</v>
      </c>
      <c r="AJ93" s="26" t="s">
        <v>37</v>
      </c>
    </row>
    <row r="94" spans="1:36" x14ac:dyDescent="0.3">
      <c r="A94" s="75">
        <f>A93</f>
        <v>69</v>
      </c>
      <c r="B94" s="75">
        <f t="shared" ref="B94:Q94" si="20">B93+A94</f>
        <v>150</v>
      </c>
      <c r="C94" s="75">
        <f t="shared" si="20"/>
        <v>262</v>
      </c>
      <c r="D94" s="75">
        <f t="shared" si="20"/>
        <v>303</v>
      </c>
      <c r="E94" s="75">
        <f t="shared" si="20"/>
        <v>370</v>
      </c>
      <c r="F94" s="75">
        <f t="shared" si="20"/>
        <v>397</v>
      </c>
      <c r="G94" s="75">
        <f t="shared" si="20"/>
        <v>492</v>
      </c>
      <c r="H94" s="75">
        <f t="shared" si="20"/>
        <v>547</v>
      </c>
      <c r="I94" s="75">
        <f t="shared" si="20"/>
        <v>590</v>
      </c>
      <c r="J94" s="75">
        <f t="shared" si="20"/>
        <v>799</v>
      </c>
      <c r="K94" s="75">
        <f t="shared" si="20"/>
        <v>877</v>
      </c>
      <c r="L94" s="75">
        <f t="shared" si="20"/>
        <v>962</v>
      </c>
      <c r="M94" s="75">
        <f t="shared" si="20"/>
        <v>1072</v>
      </c>
      <c r="N94" s="75">
        <f t="shared" si="20"/>
        <v>1128</v>
      </c>
      <c r="O94" s="75">
        <f t="shared" si="20"/>
        <v>1216</v>
      </c>
      <c r="P94" s="75">
        <f t="shared" si="20"/>
        <v>1295</v>
      </c>
      <c r="Q94" s="75">
        <f t="shared" si="20"/>
        <v>1375</v>
      </c>
      <c r="R94" s="151"/>
      <c r="S94" s="75">
        <f>S93+Q94</f>
        <v>1382</v>
      </c>
      <c r="T94" s="75">
        <f>T93+S94</f>
        <v>1404</v>
      </c>
      <c r="U94" s="75">
        <f>U93+T94</f>
        <v>1427</v>
      </c>
      <c r="V94" s="75">
        <f>V93+U94</f>
        <v>1458</v>
      </c>
      <c r="W94" s="75"/>
      <c r="X94" s="24">
        <f>Q94</f>
        <v>1375</v>
      </c>
      <c r="Y94" s="24">
        <f>S93+T93+U93+V93</f>
        <v>83</v>
      </c>
      <c r="Z94" s="24"/>
      <c r="AA94" s="24">
        <v>27</v>
      </c>
      <c r="AB94" s="24">
        <v>209</v>
      </c>
      <c r="AC94" s="72">
        <v>80</v>
      </c>
      <c r="AD94" s="24">
        <v>4</v>
      </c>
      <c r="AE94" s="10">
        <v>4</v>
      </c>
      <c r="AF94" s="10">
        <v>3</v>
      </c>
      <c r="AG94" s="27">
        <f>Q94</f>
        <v>1375</v>
      </c>
      <c r="AH94" s="28">
        <f>Q94/17</f>
        <v>80.882352941176464</v>
      </c>
      <c r="AI94" s="28">
        <f>(S93+T93+U93+V93)/4</f>
        <v>20.75</v>
      </c>
      <c r="AJ94" s="10">
        <f>W93</f>
        <v>3</v>
      </c>
    </row>
    <row r="95" spans="1:36" x14ac:dyDescent="0.3">
      <c r="A95" s="82" t="s">
        <v>21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4" t="s">
        <v>28</v>
      </c>
      <c r="T95" s="84"/>
      <c r="U95" s="84"/>
      <c r="V95" s="84"/>
      <c r="W95" s="85"/>
      <c r="X95" s="9"/>
      <c r="Y95" s="9"/>
      <c r="Z95" s="9"/>
      <c r="AA95" s="9"/>
      <c r="AB95" s="9" t="s">
        <v>50</v>
      </c>
      <c r="AD95" s="9"/>
      <c r="AE95" s="4"/>
      <c r="AF95" s="4"/>
      <c r="AG95" s="4"/>
      <c r="AH95" s="4"/>
      <c r="AI95" s="4"/>
    </row>
    <row r="96" spans="1:36" x14ac:dyDescent="0.3">
      <c r="A96" s="37">
        <v>1</v>
      </c>
      <c r="B96" s="37">
        <v>2</v>
      </c>
      <c r="C96" s="37">
        <v>3</v>
      </c>
      <c r="D96" s="37">
        <v>4</v>
      </c>
      <c r="E96" s="37">
        <v>5</v>
      </c>
      <c r="F96" s="37">
        <v>6</v>
      </c>
      <c r="G96" s="37">
        <v>7</v>
      </c>
      <c r="H96" s="37">
        <v>8</v>
      </c>
      <c r="I96" s="37">
        <v>9</v>
      </c>
      <c r="J96" s="37">
        <v>10</v>
      </c>
      <c r="K96" s="37">
        <v>11</v>
      </c>
      <c r="L96" s="37">
        <v>12</v>
      </c>
      <c r="M96" s="37">
        <v>13</v>
      </c>
      <c r="N96" s="37">
        <v>14</v>
      </c>
      <c r="O96" s="37">
        <v>15</v>
      </c>
      <c r="P96" s="37">
        <v>16</v>
      </c>
      <c r="Q96" s="37">
        <v>17</v>
      </c>
      <c r="R96" s="150"/>
      <c r="S96" s="38">
        <v>18</v>
      </c>
      <c r="T96" s="38">
        <v>19</v>
      </c>
      <c r="U96" s="38">
        <v>20</v>
      </c>
      <c r="V96" s="38">
        <v>21</v>
      </c>
      <c r="W96" s="37" t="s">
        <v>16</v>
      </c>
      <c r="X96" s="10"/>
      <c r="Y96" s="10"/>
      <c r="Z96" s="10"/>
      <c r="AA96" s="23" t="s">
        <v>29</v>
      </c>
      <c r="AB96" s="14"/>
      <c r="AD96" s="21"/>
    </row>
    <row r="97" spans="1:36" x14ac:dyDescent="0.3">
      <c r="A97" s="75">
        <v>75</v>
      </c>
      <c r="B97" s="75">
        <v>114</v>
      </c>
      <c r="C97" s="75">
        <v>42</v>
      </c>
      <c r="D97" s="75">
        <v>63</v>
      </c>
      <c r="E97" s="75">
        <v>59</v>
      </c>
      <c r="F97" s="75">
        <v>85</v>
      </c>
      <c r="G97" s="75">
        <v>92</v>
      </c>
      <c r="H97" s="75">
        <v>55</v>
      </c>
      <c r="I97" s="75">
        <v>44</v>
      </c>
      <c r="J97" s="75">
        <v>31</v>
      </c>
      <c r="K97" s="75">
        <v>24</v>
      </c>
      <c r="L97" s="75">
        <v>52</v>
      </c>
      <c r="M97" s="75">
        <v>95</v>
      </c>
      <c r="N97" s="75">
        <v>90</v>
      </c>
      <c r="O97" s="75">
        <v>52</v>
      </c>
      <c r="P97" s="75">
        <v>84</v>
      </c>
      <c r="Q97" s="75">
        <v>33</v>
      </c>
      <c r="R97" s="151"/>
      <c r="S97" s="75">
        <v>12</v>
      </c>
      <c r="T97" s="75">
        <v>63</v>
      </c>
      <c r="U97" s="75">
        <v>2</v>
      </c>
      <c r="V97" s="75">
        <v>0</v>
      </c>
      <c r="W97" s="75">
        <v>35</v>
      </c>
      <c r="X97" s="22" t="s">
        <v>30</v>
      </c>
      <c r="Y97" s="22" t="s">
        <v>31</v>
      </c>
      <c r="Z97" s="22"/>
      <c r="AA97" s="22" t="s">
        <v>24</v>
      </c>
      <c r="AB97" s="21" t="s">
        <v>23</v>
      </c>
      <c r="AC97" s="21" t="s">
        <v>66</v>
      </c>
      <c r="AD97" s="25" t="s">
        <v>32</v>
      </c>
      <c r="AE97" s="26" t="s">
        <v>33</v>
      </c>
      <c r="AF97" s="26" t="s">
        <v>34</v>
      </c>
      <c r="AG97" s="26" t="s">
        <v>35</v>
      </c>
      <c r="AH97" s="26" t="s">
        <v>6</v>
      </c>
      <c r="AI97" s="26" t="s">
        <v>36</v>
      </c>
      <c r="AJ97" s="26" t="s">
        <v>37</v>
      </c>
    </row>
    <row r="98" spans="1:36" x14ac:dyDescent="0.3">
      <c r="A98" s="75">
        <f>A97</f>
        <v>75</v>
      </c>
      <c r="B98" s="75">
        <f t="shared" ref="B98:Q98" si="21">B97+A98</f>
        <v>189</v>
      </c>
      <c r="C98" s="75">
        <f t="shared" si="21"/>
        <v>231</v>
      </c>
      <c r="D98" s="75">
        <f t="shared" si="21"/>
        <v>294</v>
      </c>
      <c r="E98" s="75">
        <f t="shared" si="21"/>
        <v>353</v>
      </c>
      <c r="F98" s="75">
        <f t="shared" si="21"/>
        <v>438</v>
      </c>
      <c r="G98" s="75">
        <f t="shared" si="21"/>
        <v>530</v>
      </c>
      <c r="H98" s="75">
        <f t="shared" si="21"/>
        <v>585</v>
      </c>
      <c r="I98" s="75">
        <f t="shared" si="21"/>
        <v>629</v>
      </c>
      <c r="J98" s="75">
        <f t="shared" si="21"/>
        <v>660</v>
      </c>
      <c r="K98" s="75">
        <f t="shared" si="21"/>
        <v>684</v>
      </c>
      <c r="L98" s="75">
        <f t="shared" si="21"/>
        <v>736</v>
      </c>
      <c r="M98" s="75">
        <f t="shared" si="21"/>
        <v>831</v>
      </c>
      <c r="N98" s="75">
        <f t="shared" si="21"/>
        <v>921</v>
      </c>
      <c r="O98" s="75">
        <f t="shared" si="21"/>
        <v>973</v>
      </c>
      <c r="P98" s="75">
        <f t="shared" si="21"/>
        <v>1057</v>
      </c>
      <c r="Q98" s="75">
        <f t="shared" si="21"/>
        <v>1090</v>
      </c>
      <c r="R98" s="151"/>
      <c r="S98" s="75">
        <f>S97+Q98</f>
        <v>1102</v>
      </c>
      <c r="T98" s="75">
        <f>T97+S98</f>
        <v>1165</v>
      </c>
      <c r="U98" s="75">
        <f>U97+T98</f>
        <v>1167</v>
      </c>
      <c r="V98" s="75">
        <f>V97+U98</f>
        <v>1167</v>
      </c>
      <c r="W98" s="75"/>
      <c r="X98" s="24">
        <f>Q98</f>
        <v>1090</v>
      </c>
      <c r="Y98" s="24">
        <f>S97+T97+U97+V97</f>
        <v>77</v>
      </c>
      <c r="Z98" s="24"/>
      <c r="AA98" s="24">
        <v>24</v>
      </c>
      <c r="AB98" s="24">
        <v>114</v>
      </c>
      <c r="AC98" s="72">
        <v>0</v>
      </c>
      <c r="AD98" s="24">
        <v>6</v>
      </c>
      <c r="AE98" s="10">
        <v>0</v>
      </c>
      <c r="AF98" s="10">
        <v>1</v>
      </c>
      <c r="AG98" s="27">
        <f>Q98</f>
        <v>1090</v>
      </c>
      <c r="AH98" s="28">
        <f>Q98/17</f>
        <v>64.117647058823536</v>
      </c>
      <c r="AI98" s="28">
        <f>(S97+T97+U97+V97)/4</f>
        <v>19.25</v>
      </c>
      <c r="AJ98" s="10">
        <f>W97</f>
        <v>35</v>
      </c>
    </row>
    <row r="100" spans="1:36" x14ac:dyDescent="0.3">
      <c r="AH100" s="4"/>
    </row>
    <row r="101" spans="1:36" x14ac:dyDescent="0.3">
      <c r="X101" s="70" t="s">
        <v>63</v>
      </c>
      <c r="Y101" s="70"/>
      <c r="AC101" s="90" t="s">
        <v>66</v>
      </c>
      <c r="AD101" s="90" t="s">
        <v>39</v>
      </c>
      <c r="AE101" s="91" t="s">
        <v>33</v>
      </c>
      <c r="AF101" s="91" t="s">
        <v>34</v>
      </c>
      <c r="AG101" s="91" t="s">
        <v>40</v>
      </c>
      <c r="AH101" s="91" t="s">
        <v>6</v>
      </c>
      <c r="AI101" s="91" t="s">
        <v>36</v>
      </c>
      <c r="AJ101" s="91" t="s">
        <v>37</v>
      </c>
    </row>
    <row r="102" spans="1:36" x14ac:dyDescent="0.3">
      <c r="X102" s="71" t="s">
        <v>64</v>
      </c>
      <c r="Y102" s="78">
        <f>(V14+V18+V22+V26+V30+V34+V38+V42+V46+V50+V54+V98+V94+V90+V86+V82+V78+V74+V70+V66+V62+V58)/20</f>
        <v>1385.2</v>
      </c>
      <c r="AC102" s="81">
        <f>SUM(AC98,AC94,AC90,AC86,AC82,AC78,AC74,AC70,AC66,AC62,AC58,AC54,AC50,AC46,AC42,AC38,AC34,AC30,AC26,AC22,AC18,AC14)</f>
        <v>1515</v>
      </c>
      <c r="AD102" s="78">
        <f>(AD14+AD18+AD22+AD26+AD30+AD34+AD38+AD42+AD46+AD50+AD54+AD58+AD62+AD66+AD70+AD74+AD78+AD82+AD86+AD90+AD94+AD98)/20</f>
        <v>5.9</v>
      </c>
      <c r="AE102" s="92">
        <f>SUM(AE98,AE94,AE90,AE86,AE82,AE78,AE74,AE70,AE66,AE62,AE58,AE54,AE50,AE46,AE42,AE38,AE34,AE30,AE26,AE22,AE18,AE14)</f>
        <v>41</v>
      </c>
      <c r="AF102" s="92">
        <f>SUM(AF98,AF94,AF90,AF86,AF82,AF78,AF74,AF70,AF66,AF62,AF58,AF54,AF50,AF46,AF42,AF38,AF34,AF30,AF26,AF22,AF18,AF14)</f>
        <v>45</v>
      </c>
      <c r="AG102" s="78">
        <f>(AG14+AG18+AG22+AG26+AG30+AG34+AG38+AG42+AG46+AG50+AG54+AG58+AG62+AG66+AG70+AG74+AG78+AG82+AG86+AG90+AG94+AG98)/20</f>
        <v>1277.05</v>
      </c>
      <c r="AH102" s="78">
        <f>(AH14+AH18+AH22+AH26+AH30+AH34+AH38+AH42+AH46+AH50+AH54+AH58+AH62+AH66+AH70+AH74+AH78+AH82+AH86+AH90+AH94+AH98)/20</f>
        <v>74.453431372548991</v>
      </c>
      <c r="AI102" s="78">
        <f>(AI14+AI18+AI22+AI26+AI30+AI34+AI38+AI42+AI46+AI50+AI54+AI58+AI62+AI66+AI70+AI74+AI78+AI82+AI86+AI90+AI94+AI98)/20</f>
        <v>27.037500000000001</v>
      </c>
      <c r="AJ102" s="78">
        <f>(AJ26+AJ30+AJ34+AJ38+AJ42+AJ46+AJ50+AJ54+AJ58+AJ62+AJ66+AJ70+AJ74+AJ78+AJ82+AJ86+AJ90+AJ94+AJ98)/18</f>
        <v>16.722222222222221</v>
      </c>
    </row>
    <row r="103" spans="1:36" x14ac:dyDescent="0.3">
      <c r="AD103" s="29" t="s">
        <v>41</v>
      </c>
      <c r="AE103" s="29"/>
      <c r="AF103" s="29"/>
      <c r="AG103" s="30"/>
      <c r="AH103" s="30"/>
      <c r="AI103" s="29"/>
      <c r="AJ103" s="29"/>
    </row>
    <row r="104" spans="1:36" x14ac:dyDescent="0.3">
      <c r="AC104" s="4" t="s">
        <v>137</v>
      </c>
      <c r="AG104" s="29"/>
      <c r="AH104" s="29"/>
      <c r="AI104" s="29"/>
      <c r="AJ104" s="29"/>
    </row>
    <row r="105" spans="1:36" x14ac:dyDescent="0.3">
      <c r="AC105" s="4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J97"/>
  <sheetViews>
    <sheetView topLeftCell="A15" zoomScaleNormal="100" workbookViewId="0">
      <selection activeCell="AF19" sqref="AF19"/>
    </sheetView>
  </sheetViews>
  <sheetFormatPr defaultColWidth="9.109375" defaultRowHeight="13.8" x14ac:dyDescent="0.3"/>
  <cols>
    <col min="1" max="9" width="4" style="4" bestFit="1" customWidth="1"/>
    <col min="10" max="17" width="5" style="4" bestFit="1" customWidth="1"/>
    <col min="18" max="18" width="5" style="4" customWidth="1"/>
    <col min="19" max="22" width="5" style="4" bestFit="1" customWidth="1"/>
    <col min="23" max="23" width="3" style="4" bestFit="1" customWidth="1"/>
    <col min="24" max="24" width="6.88671875" style="4" bestFit="1" customWidth="1"/>
    <col min="25" max="25" width="7.109375" style="4" bestFit="1" customWidth="1"/>
    <col min="26" max="26" width="2.6640625" style="4" customWidth="1"/>
    <col min="27" max="27" width="4.33203125" style="4" bestFit="1" customWidth="1"/>
    <col min="28" max="28" width="4.44140625" style="4" customWidth="1"/>
    <col min="29" max="29" width="6.6640625" style="4" bestFit="1" customWidth="1"/>
    <col min="30" max="30" width="8.6640625" style="4" bestFit="1" customWidth="1"/>
    <col min="31" max="31" width="8.5546875" style="10" bestFit="1" customWidth="1"/>
    <col min="32" max="32" width="12.6640625" style="10" bestFit="1" customWidth="1"/>
    <col min="33" max="33" width="13.109375" style="10" bestFit="1" customWidth="1"/>
    <col min="34" max="35" width="9.5546875" style="10" bestFit="1" customWidth="1"/>
    <col min="36" max="36" width="6.33203125" style="4" bestFit="1" customWidth="1"/>
    <col min="37" max="37" width="2.6640625" style="4" customWidth="1"/>
    <col min="38" max="16384" width="9.109375" style="4"/>
  </cols>
  <sheetData>
    <row r="1" spans="1:36" x14ac:dyDescent="0.3">
      <c r="A1" s="63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  <c r="AC1" s="65"/>
      <c r="AD1" s="65"/>
      <c r="AE1" s="65"/>
      <c r="AF1" s="65"/>
      <c r="AG1" s="65"/>
      <c r="AH1" s="65"/>
      <c r="AI1" s="65"/>
      <c r="AJ1" s="65"/>
    </row>
    <row r="2" spans="1:36" x14ac:dyDescent="0.3">
      <c r="A2" s="5" t="s">
        <v>0</v>
      </c>
      <c r="B2" s="6"/>
      <c r="C2" s="6"/>
      <c r="D2" s="6"/>
      <c r="E2" s="6"/>
      <c r="F2" s="6"/>
      <c r="G2" s="31">
        <f>AE94</f>
        <v>48</v>
      </c>
      <c r="H2" s="6"/>
      <c r="I2" s="7"/>
      <c r="J2" s="6" t="s">
        <v>1</v>
      </c>
      <c r="K2" s="6"/>
      <c r="L2" s="6"/>
      <c r="M2" s="6"/>
      <c r="N2" s="6"/>
      <c r="O2" s="6"/>
      <c r="P2" s="6">
        <v>70</v>
      </c>
      <c r="Q2" s="6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6" x14ac:dyDescent="0.3">
      <c r="A3" s="11" t="s">
        <v>2</v>
      </c>
      <c r="B3" s="12"/>
      <c r="C3" s="12"/>
      <c r="D3" s="12"/>
      <c r="E3" s="12"/>
      <c r="F3" s="12"/>
      <c r="G3" s="12">
        <v>154</v>
      </c>
      <c r="H3" s="12"/>
      <c r="I3" s="9"/>
      <c r="J3" s="12" t="s">
        <v>3</v>
      </c>
      <c r="K3" s="12"/>
      <c r="L3" s="12"/>
      <c r="M3" s="12"/>
      <c r="N3" s="12"/>
      <c r="O3" s="12"/>
      <c r="P3" s="12" t="s">
        <v>129</v>
      </c>
      <c r="Q3" s="12"/>
      <c r="R3" s="13"/>
      <c r="S3" s="9"/>
      <c r="T3" s="69" t="s">
        <v>111</v>
      </c>
      <c r="U3" s="12"/>
      <c r="V3" s="12"/>
      <c r="W3" s="9"/>
      <c r="X3" s="9"/>
      <c r="Y3" s="9"/>
      <c r="Z3" s="9"/>
      <c r="AA3" s="9"/>
    </row>
    <row r="4" spans="1:36" x14ac:dyDescent="0.3">
      <c r="A4" s="11" t="s">
        <v>4</v>
      </c>
      <c r="B4" s="12"/>
      <c r="C4" s="12"/>
      <c r="D4" s="12"/>
      <c r="E4" s="12"/>
      <c r="F4" s="12"/>
      <c r="G4" s="12">
        <v>17</v>
      </c>
      <c r="H4" s="12"/>
      <c r="I4" s="9"/>
      <c r="J4" s="12" t="s">
        <v>5</v>
      </c>
      <c r="K4" s="12"/>
      <c r="L4" s="12"/>
      <c r="M4" s="12"/>
      <c r="N4" s="12"/>
      <c r="O4" s="12"/>
      <c r="P4" s="15">
        <f>AI94</f>
        <v>31.041666666666668</v>
      </c>
      <c r="Q4" s="12"/>
      <c r="R4" s="13"/>
      <c r="S4" s="9"/>
      <c r="T4" s="69" t="s">
        <v>125</v>
      </c>
      <c r="U4" s="9"/>
      <c r="V4" s="9"/>
      <c r="W4" s="9"/>
      <c r="X4" s="9"/>
      <c r="Y4" s="9"/>
      <c r="Z4" s="9"/>
      <c r="AA4" s="9"/>
    </row>
    <row r="5" spans="1:36" x14ac:dyDescent="0.3">
      <c r="A5" s="11" t="s">
        <v>6</v>
      </c>
      <c r="B5" s="12"/>
      <c r="C5" s="12"/>
      <c r="D5" s="12"/>
      <c r="E5" s="12"/>
      <c r="F5" s="12"/>
      <c r="G5" s="15">
        <f>AH94</f>
        <v>77.222766884531609</v>
      </c>
      <c r="H5" s="12"/>
      <c r="I5" s="9"/>
      <c r="J5" s="12" t="s">
        <v>7</v>
      </c>
      <c r="K5" s="12"/>
      <c r="L5" s="12"/>
      <c r="M5" s="12"/>
      <c r="N5" s="12"/>
      <c r="O5" s="12"/>
      <c r="P5" s="12" t="s">
        <v>82</v>
      </c>
      <c r="Q5" s="12"/>
      <c r="R5" s="13"/>
      <c r="S5" s="9"/>
      <c r="T5" s="69" t="s">
        <v>126</v>
      </c>
      <c r="U5" s="9"/>
      <c r="V5" s="9"/>
      <c r="W5" s="9"/>
      <c r="X5" s="9"/>
      <c r="Y5" s="9"/>
      <c r="Z5" s="9"/>
      <c r="AA5" s="9"/>
    </row>
    <row r="6" spans="1:36" x14ac:dyDescent="0.3">
      <c r="A6" s="11" t="s">
        <v>8</v>
      </c>
      <c r="B6" s="12"/>
      <c r="C6" s="12"/>
      <c r="D6" s="12"/>
      <c r="E6" s="12"/>
      <c r="F6" s="12"/>
      <c r="G6" s="12">
        <v>1830</v>
      </c>
      <c r="H6" s="12"/>
      <c r="I6" s="9"/>
      <c r="J6" s="12" t="s">
        <v>9</v>
      </c>
      <c r="K6" s="12"/>
      <c r="L6" s="12"/>
      <c r="M6" s="12"/>
      <c r="N6" s="12"/>
      <c r="O6" s="12"/>
      <c r="P6" s="12">
        <v>0</v>
      </c>
      <c r="Q6" s="12"/>
      <c r="R6" s="13"/>
      <c r="S6" s="9"/>
      <c r="T6" s="9"/>
      <c r="U6" s="9"/>
      <c r="V6" s="9"/>
      <c r="W6" s="9"/>
      <c r="X6" s="9"/>
      <c r="Y6" s="9"/>
      <c r="Z6" s="9"/>
      <c r="AA6" s="9"/>
    </row>
    <row r="7" spans="1:36" x14ac:dyDescent="0.3">
      <c r="A7" s="11" t="s">
        <v>10</v>
      </c>
      <c r="B7" s="12"/>
      <c r="C7" s="12"/>
      <c r="D7" s="12"/>
      <c r="E7" s="12"/>
      <c r="F7" s="12"/>
      <c r="G7" s="12">
        <v>947</v>
      </c>
      <c r="H7" s="12"/>
      <c r="I7" s="9"/>
      <c r="J7" s="12" t="s">
        <v>11</v>
      </c>
      <c r="K7" s="12"/>
      <c r="L7" s="12"/>
      <c r="M7" s="12"/>
      <c r="N7" s="12"/>
      <c r="O7" s="12"/>
      <c r="P7" s="15">
        <v>18</v>
      </c>
      <c r="Q7" s="12"/>
      <c r="R7" s="13"/>
      <c r="S7" s="9"/>
      <c r="T7" s="9"/>
      <c r="U7" s="9"/>
      <c r="V7" s="9"/>
      <c r="W7" s="9"/>
      <c r="X7" s="9"/>
      <c r="Y7" s="9"/>
      <c r="Z7" s="9"/>
      <c r="AA7" s="9"/>
    </row>
    <row r="8" spans="1:36" x14ac:dyDescent="0.3">
      <c r="A8" s="11" t="s">
        <v>12</v>
      </c>
      <c r="B8" s="12"/>
      <c r="C8" s="12"/>
      <c r="D8" s="12"/>
      <c r="E8" s="12"/>
      <c r="F8" s="12"/>
      <c r="G8" s="15">
        <f>Y94</f>
        <v>1449.8888888888889</v>
      </c>
      <c r="H8" s="12"/>
      <c r="I8" s="9"/>
      <c r="J8" s="12" t="s">
        <v>13</v>
      </c>
      <c r="K8" s="12"/>
      <c r="L8" s="12"/>
      <c r="M8" s="12"/>
      <c r="N8" s="12"/>
      <c r="O8" s="12"/>
      <c r="P8" s="35">
        <f>AF94</f>
        <v>49</v>
      </c>
      <c r="Q8" s="12"/>
      <c r="R8" s="13"/>
      <c r="S8" s="9"/>
      <c r="T8" s="9"/>
      <c r="U8" s="9"/>
      <c r="V8" s="9"/>
      <c r="W8" s="9"/>
      <c r="X8" s="9"/>
      <c r="Y8" s="9"/>
      <c r="Z8" s="9"/>
      <c r="AA8" s="9"/>
    </row>
    <row r="9" spans="1:36" x14ac:dyDescent="0.3">
      <c r="A9" s="16" t="s">
        <v>14</v>
      </c>
      <c r="B9" s="17"/>
      <c r="C9" s="17"/>
      <c r="D9" s="17"/>
      <c r="E9" s="17"/>
      <c r="F9" s="17"/>
      <c r="G9" s="18">
        <f>AC94</f>
        <v>2570</v>
      </c>
      <c r="H9" s="17"/>
      <c r="I9" s="19"/>
      <c r="J9" s="19"/>
      <c r="K9" s="19"/>
      <c r="L9" s="19"/>
      <c r="M9" s="19"/>
      <c r="N9" s="19"/>
      <c r="O9" s="19"/>
      <c r="P9" s="19"/>
      <c r="Q9" s="19"/>
      <c r="R9" s="20"/>
      <c r="S9" s="9"/>
      <c r="T9" s="9"/>
      <c r="U9" s="9"/>
      <c r="V9" s="9"/>
      <c r="W9" s="9"/>
      <c r="X9" s="9"/>
      <c r="Y9" s="9"/>
      <c r="Z9" s="9"/>
      <c r="AA9" s="9"/>
    </row>
    <row r="10" spans="1:36" x14ac:dyDescent="0.3">
      <c r="AD10" s="10"/>
      <c r="AI10" s="4"/>
    </row>
    <row r="11" spans="1:36" x14ac:dyDescent="0.3">
      <c r="A11" s="82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 t="s">
        <v>28</v>
      </c>
      <c r="T11" s="84"/>
      <c r="U11" s="84"/>
      <c r="V11" s="84"/>
      <c r="W11" s="85"/>
      <c r="X11" s="9"/>
      <c r="Y11" s="9"/>
      <c r="Z11" s="9"/>
      <c r="AA11" s="9"/>
      <c r="AB11" s="9"/>
      <c r="AC11" s="9"/>
      <c r="AE11" s="4"/>
      <c r="AF11" s="4"/>
      <c r="AG11" s="4"/>
      <c r="AH11" s="4"/>
      <c r="AI11" s="4"/>
    </row>
    <row r="12" spans="1:3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37">
        <v>18</v>
      </c>
      <c r="S12" s="38">
        <v>19</v>
      </c>
      <c r="T12" s="38">
        <v>20</v>
      </c>
      <c r="U12" s="38">
        <v>21</v>
      </c>
      <c r="V12" s="38">
        <v>22</v>
      </c>
      <c r="W12" s="37"/>
      <c r="AA12" s="23" t="s">
        <v>29</v>
      </c>
      <c r="AB12" s="14"/>
      <c r="AC12" s="21"/>
      <c r="AD12" s="10"/>
      <c r="AI12" s="4"/>
    </row>
    <row r="13" spans="1:36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37"/>
      <c r="X13" s="22" t="s">
        <v>30</v>
      </c>
      <c r="Y13" s="22" t="s">
        <v>31</v>
      </c>
      <c r="Z13" s="22"/>
      <c r="AA13" s="22" t="s">
        <v>24</v>
      </c>
      <c r="AB13" s="21" t="s">
        <v>23</v>
      </c>
      <c r="AC13" s="21" t="s">
        <v>66</v>
      </c>
      <c r="AD13" s="25" t="s">
        <v>32</v>
      </c>
      <c r="AE13" s="26" t="s">
        <v>33</v>
      </c>
      <c r="AF13" s="26" t="s">
        <v>34</v>
      </c>
      <c r="AG13" s="26" t="s">
        <v>35</v>
      </c>
      <c r="AH13" s="26" t="s">
        <v>6</v>
      </c>
      <c r="AI13" s="26" t="s">
        <v>36</v>
      </c>
      <c r="AJ13" s="26"/>
    </row>
    <row r="14" spans="1:36" x14ac:dyDescent="0.3">
      <c r="A14" s="75">
        <f>A13</f>
        <v>0</v>
      </c>
      <c r="B14" s="75">
        <f t="shared" ref="B14:R14" si="0">B13+A14</f>
        <v>0</v>
      </c>
      <c r="C14" s="75">
        <f t="shared" si="0"/>
        <v>0</v>
      </c>
      <c r="D14" s="75">
        <f t="shared" si="0"/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5">
        <f t="shared" si="0"/>
        <v>0</v>
      </c>
      <c r="P14" s="75">
        <f t="shared" si="0"/>
        <v>0</v>
      </c>
      <c r="Q14" s="75">
        <f t="shared" si="0"/>
        <v>0</v>
      </c>
      <c r="R14" s="75">
        <f t="shared" si="0"/>
        <v>0</v>
      </c>
      <c r="S14" s="75">
        <f>S13+R14</f>
        <v>0</v>
      </c>
      <c r="T14" s="75">
        <f>T13+S14</f>
        <v>0</v>
      </c>
      <c r="U14" s="75">
        <f>U13+T14</f>
        <v>0</v>
      </c>
      <c r="V14" s="75">
        <f>V13+U14</f>
        <v>0</v>
      </c>
      <c r="W14" s="75"/>
      <c r="X14" s="24">
        <f>R14</f>
        <v>0</v>
      </c>
      <c r="Y14" s="24">
        <f>S13+T13+U13+V13</f>
        <v>0</v>
      </c>
      <c r="Z14" s="24"/>
      <c r="AA14" s="24"/>
      <c r="AB14" s="24"/>
      <c r="AC14" s="72"/>
      <c r="AD14" s="24"/>
      <c r="AG14" s="27">
        <f>X14</f>
        <v>0</v>
      </c>
      <c r="AH14" s="27">
        <f>Y14</f>
        <v>0</v>
      </c>
      <c r="AI14" s="10">
        <f>(S13+T13+U13+V13)/4</f>
        <v>0</v>
      </c>
      <c r="AJ14" s="10"/>
    </row>
    <row r="15" spans="1:36" x14ac:dyDescent="0.3">
      <c r="A15" s="82" t="s">
        <v>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 t="s">
        <v>28</v>
      </c>
      <c r="T15" s="84"/>
      <c r="U15" s="84"/>
      <c r="V15" s="84"/>
      <c r="W15" s="85"/>
      <c r="X15" s="9"/>
      <c r="Y15" s="9"/>
      <c r="Z15" s="9"/>
      <c r="AA15" s="9"/>
      <c r="AB15" s="9"/>
      <c r="AC15" s="9"/>
      <c r="AE15" s="4"/>
      <c r="AF15" s="4"/>
      <c r="AG15" s="4"/>
      <c r="AH15" s="4"/>
      <c r="AI15" s="4"/>
    </row>
    <row r="16" spans="1:36" x14ac:dyDescent="0.3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37">
        <v>15</v>
      </c>
      <c r="P16" s="37">
        <v>16</v>
      </c>
      <c r="Q16" s="37">
        <v>17</v>
      </c>
      <c r="R16" s="37">
        <v>18</v>
      </c>
      <c r="S16" s="38">
        <v>19</v>
      </c>
      <c r="T16" s="38">
        <v>20</v>
      </c>
      <c r="U16" s="38">
        <v>21</v>
      </c>
      <c r="V16" s="38">
        <v>22</v>
      </c>
      <c r="W16" s="37"/>
      <c r="X16" s="10"/>
      <c r="Y16" s="10"/>
      <c r="Z16" s="10"/>
      <c r="AA16" s="23" t="s">
        <v>29</v>
      </c>
      <c r="AB16" s="14"/>
      <c r="AC16" s="21"/>
      <c r="AD16" s="10"/>
      <c r="AI16" s="4"/>
    </row>
    <row r="17" spans="1:36" x14ac:dyDescent="0.3">
      <c r="A17" s="75">
        <f>'[1]2023'!$I$40</f>
        <v>43</v>
      </c>
      <c r="B17" s="75">
        <f>'[1]2023'!$I$92</f>
        <v>51</v>
      </c>
      <c r="C17" s="75">
        <f>'[1]2023'!$I$145</f>
        <v>113</v>
      </c>
      <c r="D17" s="75">
        <f>'[1]2023'!$I$198</f>
        <v>68</v>
      </c>
      <c r="E17" s="75">
        <f>'[1]2023'!$I$251</f>
        <v>81</v>
      </c>
      <c r="F17" s="75">
        <f>'[1]2023'!$I$304</f>
        <v>63</v>
      </c>
      <c r="G17" s="75">
        <f>'[1]2023'!$I$357</f>
        <v>65</v>
      </c>
      <c r="H17" s="75">
        <f>'[1]2023'!$I$410</f>
        <v>83</v>
      </c>
      <c r="I17" s="75">
        <f>'[1]2023'!$I$463</f>
        <v>63</v>
      </c>
      <c r="J17" s="86">
        <v>121</v>
      </c>
      <c r="K17" s="75">
        <f>'[1]2023'!$I$569</f>
        <v>67</v>
      </c>
      <c r="L17" s="75">
        <f>'[1]2023'!$I$622</f>
        <v>90</v>
      </c>
      <c r="M17" s="75">
        <f>'[1]2023'!$I$675</f>
        <v>91</v>
      </c>
      <c r="N17" s="75">
        <f>'[1]2023'!$I$728</f>
        <v>104</v>
      </c>
      <c r="O17" s="75">
        <f>'[1]2023'!$I$781</f>
        <v>64</v>
      </c>
      <c r="P17" s="75">
        <f>'[1]2023'!$I$834</f>
        <v>37</v>
      </c>
      <c r="Q17" s="75">
        <f>'[1]2023'!$I$887</f>
        <v>100</v>
      </c>
      <c r="R17" s="75">
        <f>'[1]2023'!$I$940</f>
        <v>81</v>
      </c>
      <c r="S17" s="75">
        <f>'[1]2023'!$I$993</f>
        <v>76</v>
      </c>
      <c r="T17" s="75">
        <f>'[1]2023'!$I$1046</f>
        <v>30</v>
      </c>
      <c r="U17" s="75">
        <f>'[1]2023'!$I$1099</f>
        <v>0</v>
      </c>
      <c r="V17" s="75">
        <f>'[1]2023'!$I$1152</f>
        <v>0</v>
      </c>
      <c r="W17" s="37"/>
      <c r="X17" s="22" t="s">
        <v>30</v>
      </c>
      <c r="Y17" s="22" t="s">
        <v>31</v>
      </c>
      <c r="Z17" s="22"/>
      <c r="AA17" s="22" t="s">
        <v>24</v>
      </c>
      <c r="AB17" s="21" t="s">
        <v>23</v>
      </c>
      <c r="AC17" s="21" t="s">
        <v>66</v>
      </c>
      <c r="AD17" s="25" t="s">
        <v>32</v>
      </c>
      <c r="AE17" s="26" t="s">
        <v>33</v>
      </c>
      <c r="AF17" s="26" t="s">
        <v>34</v>
      </c>
      <c r="AG17" s="26" t="s">
        <v>35</v>
      </c>
      <c r="AH17" s="26" t="s">
        <v>6</v>
      </c>
      <c r="AI17" s="26" t="s">
        <v>36</v>
      </c>
      <c r="AJ17" s="26"/>
    </row>
    <row r="18" spans="1:36" x14ac:dyDescent="0.3">
      <c r="A18" s="75">
        <f>A17</f>
        <v>43</v>
      </c>
      <c r="B18" s="75">
        <f t="shared" ref="B18:R18" si="1">B17+A18</f>
        <v>94</v>
      </c>
      <c r="C18" s="75">
        <f t="shared" si="1"/>
        <v>207</v>
      </c>
      <c r="D18" s="75">
        <f t="shared" si="1"/>
        <v>275</v>
      </c>
      <c r="E18" s="75">
        <f t="shared" si="1"/>
        <v>356</v>
      </c>
      <c r="F18" s="75">
        <f t="shared" si="1"/>
        <v>419</v>
      </c>
      <c r="G18" s="75">
        <f t="shared" si="1"/>
        <v>484</v>
      </c>
      <c r="H18" s="75">
        <f t="shared" si="1"/>
        <v>567</v>
      </c>
      <c r="I18" s="75">
        <f t="shared" si="1"/>
        <v>630</v>
      </c>
      <c r="J18" s="75">
        <f t="shared" si="1"/>
        <v>751</v>
      </c>
      <c r="K18" s="75">
        <f t="shared" si="1"/>
        <v>818</v>
      </c>
      <c r="L18" s="75">
        <f t="shared" si="1"/>
        <v>908</v>
      </c>
      <c r="M18" s="75">
        <f t="shared" si="1"/>
        <v>999</v>
      </c>
      <c r="N18" s="75">
        <f t="shared" si="1"/>
        <v>1103</v>
      </c>
      <c r="O18" s="75">
        <f t="shared" si="1"/>
        <v>1167</v>
      </c>
      <c r="P18" s="75">
        <f t="shared" si="1"/>
        <v>1204</v>
      </c>
      <c r="Q18" s="75">
        <f t="shared" si="1"/>
        <v>1304</v>
      </c>
      <c r="R18" s="75">
        <f t="shared" si="1"/>
        <v>1385</v>
      </c>
      <c r="S18" s="75">
        <f>S17+R18</f>
        <v>1461</v>
      </c>
      <c r="T18" s="75">
        <f>T17+S18</f>
        <v>1491</v>
      </c>
      <c r="U18" s="75">
        <f>U17+T18</f>
        <v>1491</v>
      </c>
      <c r="V18" s="75">
        <f>V17+U18</f>
        <v>1491</v>
      </c>
      <c r="W18" s="75"/>
      <c r="X18" s="24">
        <f>R18</f>
        <v>1385</v>
      </c>
      <c r="Y18" s="24">
        <f>S17+T17+U17+V17</f>
        <v>106</v>
      </c>
      <c r="Z18" s="24"/>
      <c r="AA18" s="24"/>
      <c r="AB18" s="24">
        <v>121</v>
      </c>
      <c r="AC18" s="72">
        <v>20</v>
      </c>
      <c r="AD18" s="24"/>
      <c r="AE18" s="10">
        <v>1</v>
      </c>
      <c r="AF18" s="10">
        <v>4</v>
      </c>
      <c r="AG18" s="27">
        <f>X18</f>
        <v>1385</v>
      </c>
      <c r="AH18" s="28">
        <f>X18/18</f>
        <v>76.944444444444443</v>
      </c>
      <c r="AI18" s="10">
        <f>(S17+T17+U17+V17)/4</f>
        <v>26.5</v>
      </c>
      <c r="AJ18" s="10"/>
    </row>
    <row r="19" spans="1:36" x14ac:dyDescent="0.3">
      <c r="A19" s="82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 t="s">
        <v>28</v>
      </c>
      <c r="T19" s="84"/>
      <c r="U19" s="84"/>
      <c r="V19" s="84"/>
      <c r="W19" s="85"/>
      <c r="X19" s="9"/>
      <c r="Y19" s="9"/>
      <c r="Z19" s="9"/>
      <c r="AA19" s="9"/>
      <c r="AB19" s="9"/>
      <c r="AC19" s="9"/>
      <c r="AE19" s="4"/>
      <c r="AF19" s="4"/>
      <c r="AG19" s="4"/>
      <c r="AH19" s="4"/>
      <c r="AI19" s="4"/>
    </row>
    <row r="20" spans="1:36" x14ac:dyDescent="0.3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37">
        <v>11</v>
      </c>
      <c r="L20" s="37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R20" s="37">
        <v>18</v>
      </c>
      <c r="S20" s="38">
        <v>19</v>
      </c>
      <c r="T20" s="38">
        <v>20</v>
      </c>
      <c r="U20" s="38">
        <v>21</v>
      </c>
      <c r="V20" s="38">
        <v>22</v>
      </c>
      <c r="W20" s="37"/>
      <c r="X20" s="10"/>
      <c r="Y20" s="10"/>
      <c r="Z20" s="10"/>
      <c r="AA20" s="23" t="s">
        <v>29</v>
      </c>
      <c r="AB20" s="14"/>
      <c r="AC20" s="21"/>
      <c r="AD20" s="10"/>
      <c r="AI20" s="4"/>
    </row>
    <row r="21" spans="1:36" x14ac:dyDescent="0.3">
      <c r="A21" s="75">
        <f>'[1]2022'!$I$40</f>
        <v>78</v>
      </c>
      <c r="B21" s="75">
        <f>'[1]2022'!$I$92</f>
        <v>104</v>
      </c>
      <c r="C21" s="75">
        <f>'[1]2022'!$I$145</f>
        <v>51</v>
      </c>
      <c r="D21" s="86">
        <v>89</v>
      </c>
      <c r="E21" s="75">
        <f>'[1]2022'!$I$251</f>
        <v>116</v>
      </c>
      <c r="F21" s="75">
        <f>'[1]2022'!$I$304</f>
        <v>45</v>
      </c>
      <c r="G21" s="75">
        <f>'[1]2022'!$I$357</f>
        <v>43</v>
      </c>
      <c r="H21" s="75">
        <f>'[1]2022'!$I$410</f>
        <v>117</v>
      </c>
      <c r="I21" s="75">
        <f>'[1]2022'!$I$463</f>
        <v>65</v>
      </c>
      <c r="J21" s="75">
        <f>'[1]2022'!$I$516</f>
        <v>65</v>
      </c>
      <c r="K21" s="75">
        <f>'[1]2022'!$I$569</f>
        <v>97</v>
      </c>
      <c r="L21" s="86">
        <v>92</v>
      </c>
      <c r="M21" s="75">
        <f>'[1]2022'!$I$675</f>
        <v>59</v>
      </c>
      <c r="N21" s="75">
        <f>'[1]2022'!$C$728</f>
        <v>55</v>
      </c>
      <c r="O21" s="75">
        <f>'[1]2022'!$I$781</f>
        <v>26</v>
      </c>
      <c r="P21" s="75">
        <f>'[1]2022'!$I$834</f>
        <v>41</v>
      </c>
      <c r="Q21" s="75">
        <f>'[1]2022'!$I$887</f>
        <v>52</v>
      </c>
      <c r="R21" s="75">
        <f>'[1]2022'!$I$940</f>
        <v>60</v>
      </c>
      <c r="S21" s="75">
        <f>'[1]2022'!$I$993</f>
        <v>48</v>
      </c>
      <c r="T21" s="86">
        <v>55</v>
      </c>
      <c r="U21" s="86">
        <v>36</v>
      </c>
      <c r="V21" s="75">
        <f>'[1]2022'!$I$1152</f>
        <v>29</v>
      </c>
      <c r="W21" s="75"/>
      <c r="X21" s="22" t="s">
        <v>30</v>
      </c>
      <c r="Y21" s="22" t="s">
        <v>31</v>
      </c>
      <c r="Z21" s="22"/>
      <c r="AA21" s="22" t="s">
        <v>24</v>
      </c>
      <c r="AB21" s="21" t="s">
        <v>23</v>
      </c>
      <c r="AC21" s="21" t="s">
        <v>66</v>
      </c>
      <c r="AD21" s="25" t="s">
        <v>32</v>
      </c>
      <c r="AE21" s="26" t="s">
        <v>33</v>
      </c>
      <c r="AF21" s="26" t="s">
        <v>34</v>
      </c>
      <c r="AG21" s="26" t="s">
        <v>35</v>
      </c>
      <c r="AH21" s="26" t="s">
        <v>6</v>
      </c>
      <c r="AI21" s="26" t="s">
        <v>36</v>
      </c>
      <c r="AJ21" s="26"/>
    </row>
    <row r="22" spans="1:36" x14ac:dyDescent="0.3">
      <c r="A22" s="75">
        <f>A21</f>
        <v>78</v>
      </c>
      <c r="B22" s="75">
        <f t="shared" ref="B22:R22" si="2">B21+A22</f>
        <v>182</v>
      </c>
      <c r="C22" s="75">
        <f t="shared" si="2"/>
        <v>233</v>
      </c>
      <c r="D22" s="75">
        <f t="shared" si="2"/>
        <v>322</v>
      </c>
      <c r="E22" s="75">
        <f t="shared" si="2"/>
        <v>438</v>
      </c>
      <c r="F22" s="75">
        <f t="shared" si="2"/>
        <v>483</v>
      </c>
      <c r="G22" s="75">
        <f t="shared" si="2"/>
        <v>526</v>
      </c>
      <c r="H22" s="75">
        <f t="shared" si="2"/>
        <v>643</v>
      </c>
      <c r="I22" s="75">
        <f t="shared" si="2"/>
        <v>708</v>
      </c>
      <c r="J22" s="75">
        <f t="shared" si="2"/>
        <v>773</v>
      </c>
      <c r="K22" s="75">
        <f t="shared" si="2"/>
        <v>870</v>
      </c>
      <c r="L22" s="75">
        <f t="shared" si="2"/>
        <v>962</v>
      </c>
      <c r="M22" s="75">
        <f t="shared" si="2"/>
        <v>1021</v>
      </c>
      <c r="N22" s="75">
        <f t="shared" si="2"/>
        <v>1076</v>
      </c>
      <c r="O22" s="75">
        <f t="shared" si="2"/>
        <v>1102</v>
      </c>
      <c r="P22" s="75">
        <f t="shared" si="2"/>
        <v>1143</v>
      </c>
      <c r="Q22" s="75">
        <f t="shared" si="2"/>
        <v>1195</v>
      </c>
      <c r="R22" s="75">
        <f t="shared" si="2"/>
        <v>1255</v>
      </c>
      <c r="S22" s="75">
        <f>S21+R22</f>
        <v>1303</v>
      </c>
      <c r="T22" s="75">
        <f>T21+S22</f>
        <v>1358</v>
      </c>
      <c r="U22" s="75">
        <f>U21+T22</f>
        <v>1394</v>
      </c>
      <c r="V22" s="75">
        <f>V21+U22</f>
        <v>1423</v>
      </c>
      <c r="W22" s="75"/>
      <c r="X22" s="24">
        <f>R22</f>
        <v>1255</v>
      </c>
      <c r="Y22" s="24">
        <f>S21+T21+U21+V21</f>
        <v>168</v>
      </c>
      <c r="Z22" s="24"/>
      <c r="AA22" s="24">
        <v>41</v>
      </c>
      <c r="AB22" s="24">
        <v>117</v>
      </c>
      <c r="AC22" s="72">
        <v>70</v>
      </c>
      <c r="AD22" s="24">
        <v>5</v>
      </c>
      <c r="AE22" s="10">
        <v>4</v>
      </c>
      <c r="AF22" s="10">
        <v>3</v>
      </c>
      <c r="AG22" s="27">
        <f>X22</f>
        <v>1255</v>
      </c>
      <c r="AH22" s="28">
        <f>X22/18</f>
        <v>69.722222222222229</v>
      </c>
      <c r="AI22" s="10">
        <f>(S21+T21+U21+V21)/4</f>
        <v>42</v>
      </c>
      <c r="AJ22" s="10"/>
    </row>
    <row r="23" spans="1:36" x14ac:dyDescent="0.3">
      <c r="A23" s="82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 t="s">
        <v>28</v>
      </c>
      <c r="T23" s="84"/>
      <c r="U23" s="84"/>
      <c r="V23" s="84"/>
      <c r="W23" s="85"/>
      <c r="X23" s="9"/>
      <c r="Y23" s="9"/>
      <c r="Z23" s="9"/>
      <c r="AA23" s="9"/>
      <c r="AB23" s="9"/>
      <c r="AC23" s="9"/>
      <c r="AE23" s="4"/>
      <c r="AF23" s="4"/>
      <c r="AG23" s="4"/>
      <c r="AH23" s="4"/>
      <c r="AI23" s="4"/>
    </row>
    <row r="24" spans="1:36" x14ac:dyDescent="0.3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37">
        <v>14</v>
      </c>
      <c r="O24" s="37">
        <v>15</v>
      </c>
      <c r="P24" s="37">
        <v>16</v>
      </c>
      <c r="Q24" s="37">
        <v>17</v>
      </c>
      <c r="R24" s="37">
        <v>18</v>
      </c>
      <c r="S24" s="38">
        <v>19</v>
      </c>
      <c r="T24" s="38">
        <v>20</v>
      </c>
      <c r="U24" s="38">
        <v>21</v>
      </c>
      <c r="V24" s="38">
        <v>22</v>
      </c>
      <c r="W24" s="37" t="s">
        <v>16</v>
      </c>
      <c r="X24" s="10"/>
      <c r="Y24" s="10"/>
      <c r="Z24" s="10"/>
      <c r="AA24" s="23" t="s">
        <v>29</v>
      </c>
      <c r="AB24" s="14"/>
      <c r="AE24" s="4"/>
      <c r="AF24" s="4"/>
      <c r="AG24" s="4"/>
      <c r="AH24" s="4"/>
      <c r="AI24" s="4"/>
    </row>
    <row r="25" spans="1:36" x14ac:dyDescent="0.3">
      <c r="A25" s="75">
        <v>77</v>
      </c>
      <c r="B25" s="167">
        <v>106</v>
      </c>
      <c r="C25" s="88">
        <v>130</v>
      </c>
      <c r="D25" s="75">
        <v>62</v>
      </c>
      <c r="E25" s="88">
        <v>124</v>
      </c>
      <c r="F25" s="75">
        <v>74</v>
      </c>
      <c r="G25" s="75">
        <f>'[1]2021'!$I$357</f>
        <v>92</v>
      </c>
      <c r="H25" s="75">
        <f>'[1]2021'!$I$410</f>
        <v>55</v>
      </c>
      <c r="I25" s="75">
        <f>'[1]2021'!$I$463</f>
        <v>84</v>
      </c>
      <c r="J25" s="75">
        <f>'[1]2021'!$I$516</f>
        <v>53</v>
      </c>
      <c r="K25" s="75">
        <f>'[1]2021'!$I$569</f>
        <v>119</v>
      </c>
      <c r="L25" s="75">
        <f>'[1]2021'!$I$622</f>
        <v>68</v>
      </c>
      <c r="M25" s="75">
        <f>'[1]2021'!$I$675</f>
        <v>92</v>
      </c>
      <c r="N25" s="75">
        <f>'[1]2021'!$I$728</f>
        <v>87</v>
      </c>
      <c r="O25" s="75">
        <f>'[1]2021'!$I$781</f>
        <v>84</v>
      </c>
      <c r="P25" s="75">
        <f>'[1]2021'!$I$834</f>
        <v>87</v>
      </c>
      <c r="Q25" s="75">
        <f>'[1]2021'!$I$887</f>
        <v>87</v>
      </c>
      <c r="R25" s="75">
        <f>'[1]2021'!$I$940</f>
        <v>70</v>
      </c>
      <c r="S25" s="75">
        <f>'[1]2021'!$I$993</f>
        <v>40</v>
      </c>
      <c r="T25" s="75">
        <f>'[1]2021'!$I$1046</f>
        <v>58</v>
      </c>
      <c r="U25" s="75">
        <f>'[1]2021'!$I$1099</f>
        <v>29</v>
      </c>
      <c r="V25" s="75">
        <f>'[1]2021'!$I$1152</f>
        <v>0</v>
      </c>
      <c r="W25" s="74">
        <f>'[1]2021'!$I$1209</f>
        <v>50</v>
      </c>
      <c r="X25" s="22" t="s">
        <v>30</v>
      </c>
      <c r="Y25" s="22" t="s">
        <v>31</v>
      </c>
      <c r="Z25" s="22"/>
      <c r="AA25" s="22" t="s">
        <v>24</v>
      </c>
      <c r="AB25" s="21" t="s">
        <v>23</v>
      </c>
      <c r="AC25" s="21" t="s">
        <v>66</v>
      </c>
      <c r="AD25" s="25" t="s">
        <v>32</v>
      </c>
      <c r="AE25" s="26" t="s">
        <v>33</v>
      </c>
      <c r="AF25" s="26" t="s">
        <v>34</v>
      </c>
      <c r="AG25" s="26" t="s">
        <v>35</v>
      </c>
      <c r="AH25" s="26" t="s">
        <v>6</v>
      </c>
      <c r="AI25" s="26" t="s">
        <v>36</v>
      </c>
      <c r="AJ25" s="26" t="s">
        <v>37</v>
      </c>
    </row>
    <row r="26" spans="1:36" x14ac:dyDescent="0.3">
      <c r="A26" s="75">
        <f>A25</f>
        <v>77</v>
      </c>
      <c r="B26" s="75">
        <f t="shared" ref="B26:R26" si="3">B25+A26</f>
        <v>183</v>
      </c>
      <c r="C26" s="75">
        <f t="shared" si="3"/>
        <v>313</v>
      </c>
      <c r="D26" s="75">
        <f t="shared" si="3"/>
        <v>375</v>
      </c>
      <c r="E26" s="75">
        <f t="shared" si="3"/>
        <v>499</v>
      </c>
      <c r="F26" s="75">
        <f t="shared" si="3"/>
        <v>573</v>
      </c>
      <c r="G26" s="75">
        <f t="shared" si="3"/>
        <v>665</v>
      </c>
      <c r="H26" s="75">
        <f t="shared" si="3"/>
        <v>720</v>
      </c>
      <c r="I26" s="75">
        <f t="shared" si="3"/>
        <v>804</v>
      </c>
      <c r="J26" s="75">
        <f t="shared" si="3"/>
        <v>857</v>
      </c>
      <c r="K26" s="75">
        <f t="shared" si="3"/>
        <v>976</v>
      </c>
      <c r="L26" s="75">
        <f t="shared" si="3"/>
        <v>1044</v>
      </c>
      <c r="M26" s="75">
        <f t="shared" si="3"/>
        <v>1136</v>
      </c>
      <c r="N26" s="75">
        <f t="shared" si="3"/>
        <v>1223</v>
      </c>
      <c r="O26" s="75">
        <f t="shared" si="3"/>
        <v>1307</v>
      </c>
      <c r="P26" s="75">
        <f t="shared" si="3"/>
        <v>1394</v>
      </c>
      <c r="Q26" s="75">
        <f t="shared" si="3"/>
        <v>1481</v>
      </c>
      <c r="R26" s="75">
        <f t="shared" si="3"/>
        <v>1551</v>
      </c>
      <c r="S26" s="75">
        <f>S25+R26</f>
        <v>1591</v>
      </c>
      <c r="T26" s="75">
        <f>T25+S26</f>
        <v>1649</v>
      </c>
      <c r="U26" s="75">
        <f>U25+T26</f>
        <v>1678</v>
      </c>
      <c r="V26" s="75">
        <f>V25+U26</f>
        <v>1678</v>
      </c>
      <c r="W26" s="75"/>
      <c r="X26" s="24">
        <f>R26</f>
        <v>1551</v>
      </c>
      <c r="Y26" s="24">
        <f>S25+T25+U25+V25</f>
        <v>127</v>
      </c>
      <c r="Z26" s="24"/>
      <c r="AA26" s="24">
        <v>53</v>
      </c>
      <c r="AB26" s="24">
        <v>130</v>
      </c>
      <c r="AC26" s="72">
        <v>240</v>
      </c>
      <c r="AD26" s="24">
        <v>2</v>
      </c>
      <c r="AE26" s="10">
        <v>4</v>
      </c>
      <c r="AF26" s="10">
        <v>4</v>
      </c>
      <c r="AG26" s="27">
        <f>X26</f>
        <v>1551</v>
      </c>
      <c r="AH26" s="28">
        <f>X26/18</f>
        <v>86.166666666666671</v>
      </c>
      <c r="AI26" s="10">
        <f>(S25+T25+U25+V25)/4</f>
        <v>31.75</v>
      </c>
      <c r="AJ26" s="10">
        <f>W25</f>
        <v>50</v>
      </c>
    </row>
    <row r="27" spans="1:36" x14ac:dyDescent="0.3">
      <c r="A27" s="82" t="s">
        <v>60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28</v>
      </c>
      <c r="T27" s="84"/>
      <c r="U27" s="84"/>
      <c r="V27" s="84"/>
      <c r="W27" s="85"/>
      <c r="X27" s="9"/>
      <c r="Y27" s="9"/>
      <c r="Z27" s="9"/>
      <c r="AA27" s="9"/>
      <c r="AB27" s="9"/>
      <c r="AC27" s="9"/>
      <c r="AE27" s="4"/>
      <c r="AF27" s="4"/>
      <c r="AG27" s="4"/>
      <c r="AH27" s="4"/>
      <c r="AI27" s="4"/>
    </row>
    <row r="28" spans="1:36" x14ac:dyDescent="0.3">
      <c r="A28" s="37">
        <v>1</v>
      </c>
      <c r="B28" s="37">
        <v>2</v>
      </c>
      <c r="C28" s="37">
        <v>3</v>
      </c>
      <c r="D28" s="37">
        <v>4</v>
      </c>
      <c r="E28" s="37">
        <v>5</v>
      </c>
      <c r="F28" s="37">
        <v>6</v>
      </c>
      <c r="G28" s="37">
        <v>7</v>
      </c>
      <c r="H28" s="37">
        <v>8</v>
      </c>
      <c r="I28" s="37">
        <v>9</v>
      </c>
      <c r="J28" s="37">
        <v>10</v>
      </c>
      <c r="K28" s="37">
        <v>11</v>
      </c>
      <c r="L28" s="37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  <c r="R28" s="150"/>
      <c r="S28" s="38">
        <v>18</v>
      </c>
      <c r="T28" s="38">
        <v>19</v>
      </c>
      <c r="U28" s="38">
        <v>20</v>
      </c>
      <c r="V28" s="38">
        <v>21</v>
      </c>
      <c r="W28" s="37" t="s">
        <v>16</v>
      </c>
      <c r="X28" s="10"/>
      <c r="Y28" s="10"/>
      <c r="Z28" s="10"/>
      <c r="AA28" s="23" t="s">
        <v>29</v>
      </c>
      <c r="AB28" s="14"/>
      <c r="AC28" s="21"/>
      <c r="AD28" s="10"/>
      <c r="AI28" s="4"/>
    </row>
    <row r="29" spans="1:36" x14ac:dyDescent="0.3">
      <c r="A29" s="75">
        <v>97</v>
      </c>
      <c r="B29" s="75">
        <v>72</v>
      </c>
      <c r="C29" s="75">
        <v>121</v>
      </c>
      <c r="D29" s="75">
        <v>84</v>
      </c>
      <c r="E29" s="75">
        <v>55</v>
      </c>
      <c r="F29" s="75">
        <v>98</v>
      </c>
      <c r="G29" s="86">
        <v>144</v>
      </c>
      <c r="H29" s="75">
        <v>88</v>
      </c>
      <c r="I29" s="75">
        <v>89</v>
      </c>
      <c r="J29" s="86">
        <v>109</v>
      </c>
      <c r="K29" s="75">
        <v>76</v>
      </c>
      <c r="L29" s="75">
        <v>89</v>
      </c>
      <c r="M29" s="75">
        <v>71</v>
      </c>
      <c r="N29" s="86">
        <v>109</v>
      </c>
      <c r="O29" s="75">
        <v>113</v>
      </c>
      <c r="P29" s="86">
        <v>124</v>
      </c>
      <c r="Q29" s="75">
        <v>73</v>
      </c>
      <c r="R29" s="151"/>
      <c r="S29" s="75">
        <v>61</v>
      </c>
      <c r="T29" s="75">
        <v>55</v>
      </c>
      <c r="U29" s="86">
        <v>53</v>
      </c>
      <c r="V29" s="86">
        <v>49</v>
      </c>
      <c r="W29" s="37" t="s">
        <v>127</v>
      </c>
      <c r="X29" s="22" t="s">
        <v>30</v>
      </c>
      <c r="Y29" s="22" t="s">
        <v>31</v>
      </c>
      <c r="Z29" s="22"/>
      <c r="AA29" s="22" t="s">
        <v>24</v>
      </c>
      <c r="AB29" s="21" t="s">
        <v>23</v>
      </c>
      <c r="AC29" s="21" t="s">
        <v>66</v>
      </c>
      <c r="AD29" s="25" t="s">
        <v>32</v>
      </c>
      <c r="AE29" s="26" t="s">
        <v>33</v>
      </c>
      <c r="AF29" s="26" t="s">
        <v>34</v>
      </c>
      <c r="AG29" s="26" t="s">
        <v>35</v>
      </c>
      <c r="AH29" s="26" t="s">
        <v>6</v>
      </c>
      <c r="AI29" s="26" t="s">
        <v>36</v>
      </c>
      <c r="AJ29" s="26" t="s">
        <v>37</v>
      </c>
    </row>
    <row r="30" spans="1:36" x14ac:dyDescent="0.3">
      <c r="A30" s="75">
        <f>A29</f>
        <v>97</v>
      </c>
      <c r="B30" s="75">
        <f t="shared" ref="B30:Q30" si="4">B29+A30</f>
        <v>169</v>
      </c>
      <c r="C30" s="75">
        <f t="shared" si="4"/>
        <v>290</v>
      </c>
      <c r="D30" s="75">
        <f t="shared" si="4"/>
        <v>374</v>
      </c>
      <c r="E30" s="75">
        <f t="shared" si="4"/>
        <v>429</v>
      </c>
      <c r="F30" s="75">
        <f t="shared" si="4"/>
        <v>527</v>
      </c>
      <c r="G30" s="75">
        <f t="shared" si="4"/>
        <v>671</v>
      </c>
      <c r="H30" s="75">
        <f t="shared" si="4"/>
        <v>759</v>
      </c>
      <c r="I30" s="75">
        <f t="shared" si="4"/>
        <v>848</v>
      </c>
      <c r="J30" s="75">
        <f t="shared" si="4"/>
        <v>957</v>
      </c>
      <c r="K30" s="75">
        <f t="shared" si="4"/>
        <v>1033</v>
      </c>
      <c r="L30" s="75">
        <f t="shared" si="4"/>
        <v>1122</v>
      </c>
      <c r="M30" s="75">
        <f t="shared" si="4"/>
        <v>1193</v>
      </c>
      <c r="N30" s="75">
        <f t="shared" si="4"/>
        <v>1302</v>
      </c>
      <c r="O30" s="75">
        <f t="shared" si="4"/>
        <v>1415</v>
      </c>
      <c r="P30" s="75">
        <f t="shared" si="4"/>
        <v>1539</v>
      </c>
      <c r="Q30" s="75">
        <f t="shared" si="4"/>
        <v>1612</v>
      </c>
      <c r="R30" s="151"/>
      <c r="S30" s="75">
        <f>S29+Q30</f>
        <v>1673</v>
      </c>
      <c r="T30" s="75">
        <f>T29+S30</f>
        <v>1728</v>
      </c>
      <c r="U30" s="75">
        <f>U29+T30</f>
        <v>1781</v>
      </c>
      <c r="V30" s="75">
        <f>V29+U30</f>
        <v>1830</v>
      </c>
      <c r="W30" s="75"/>
      <c r="X30" s="24">
        <f>Q30</f>
        <v>1612</v>
      </c>
      <c r="Y30" s="24">
        <f>S29+T29+U29+V29</f>
        <v>218</v>
      </c>
      <c r="Z30" s="24"/>
      <c r="AA30" s="24">
        <v>55</v>
      </c>
      <c r="AB30" s="24">
        <v>144</v>
      </c>
      <c r="AC30" s="72">
        <v>580</v>
      </c>
      <c r="AD30" s="24">
        <v>1</v>
      </c>
      <c r="AE30" s="10">
        <v>6</v>
      </c>
      <c r="AF30" s="10">
        <v>6</v>
      </c>
      <c r="AG30" s="27">
        <f>Q30</f>
        <v>1612</v>
      </c>
      <c r="AH30" s="28">
        <f>Q30/17</f>
        <v>94.82352941176471</v>
      </c>
      <c r="AI30" s="10">
        <f>(S29+T29+U29+V29)/4</f>
        <v>54.5</v>
      </c>
      <c r="AJ30" s="10"/>
    </row>
    <row r="31" spans="1:36" x14ac:dyDescent="0.3">
      <c r="A31" s="82" t="s">
        <v>59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28</v>
      </c>
      <c r="T31" s="84"/>
      <c r="U31" s="84"/>
      <c r="V31" s="84"/>
      <c r="W31" s="85"/>
      <c r="X31" s="9"/>
      <c r="Y31" s="9"/>
      <c r="Z31" s="9"/>
      <c r="AA31" s="9"/>
      <c r="AB31" s="9"/>
      <c r="AC31" s="9"/>
      <c r="AE31" s="4"/>
      <c r="AF31" s="4"/>
      <c r="AG31" s="4"/>
      <c r="AH31" s="4"/>
      <c r="AI31" s="148" t="s">
        <v>95</v>
      </c>
    </row>
    <row r="32" spans="1:36" x14ac:dyDescent="0.3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37">
        <v>14</v>
      </c>
      <c r="O32" s="37">
        <v>15</v>
      </c>
      <c r="P32" s="37">
        <v>16</v>
      </c>
      <c r="Q32" s="37">
        <v>17</v>
      </c>
      <c r="R32" s="150"/>
      <c r="S32" s="38">
        <v>18</v>
      </c>
      <c r="T32" s="38">
        <v>19</v>
      </c>
      <c r="U32" s="38">
        <v>20</v>
      </c>
      <c r="V32" s="38">
        <v>21</v>
      </c>
      <c r="W32" s="37" t="s">
        <v>16</v>
      </c>
      <c r="X32" s="10"/>
      <c r="Y32" s="10"/>
      <c r="Z32" s="10"/>
      <c r="AA32" s="23" t="s">
        <v>29</v>
      </c>
      <c r="AB32" s="14"/>
      <c r="AC32" s="21"/>
      <c r="AD32" s="10"/>
      <c r="AI32" s="4"/>
    </row>
    <row r="33" spans="1:36" x14ac:dyDescent="0.3">
      <c r="A33" s="75">
        <v>76</v>
      </c>
      <c r="B33" s="75">
        <v>59</v>
      </c>
      <c r="C33" s="75">
        <v>67</v>
      </c>
      <c r="D33" s="75">
        <v>47</v>
      </c>
      <c r="E33" s="75">
        <v>49</v>
      </c>
      <c r="F33" s="75">
        <v>61</v>
      </c>
      <c r="G33" s="75">
        <v>83</v>
      </c>
      <c r="H33" s="75">
        <v>53</v>
      </c>
      <c r="I33" s="75">
        <v>75</v>
      </c>
      <c r="J33" s="75">
        <v>69</v>
      </c>
      <c r="K33" s="75">
        <v>83</v>
      </c>
      <c r="L33" s="75">
        <v>71</v>
      </c>
      <c r="M33" s="86">
        <v>96</v>
      </c>
      <c r="N33" s="75">
        <v>69</v>
      </c>
      <c r="O33" s="86">
        <v>92</v>
      </c>
      <c r="P33" s="75">
        <v>56</v>
      </c>
      <c r="Q33" s="75">
        <v>97</v>
      </c>
      <c r="R33" s="151"/>
      <c r="S33" s="75">
        <v>22</v>
      </c>
      <c r="T33" s="86">
        <v>89</v>
      </c>
      <c r="U33" s="75">
        <v>13</v>
      </c>
      <c r="V33" s="75">
        <v>19</v>
      </c>
      <c r="W33" s="75">
        <v>33</v>
      </c>
      <c r="X33" s="22" t="s">
        <v>30</v>
      </c>
      <c r="Y33" s="22" t="s">
        <v>31</v>
      </c>
      <c r="Z33" s="22"/>
      <c r="AA33" s="22" t="s">
        <v>24</v>
      </c>
      <c r="AB33" s="21" t="s">
        <v>23</v>
      </c>
      <c r="AC33" s="21" t="s">
        <v>66</v>
      </c>
      <c r="AD33" s="25" t="s">
        <v>32</v>
      </c>
      <c r="AE33" s="26" t="s">
        <v>33</v>
      </c>
      <c r="AF33" s="26" t="s">
        <v>34</v>
      </c>
      <c r="AG33" s="26" t="s">
        <v>35</v>
      </c>
      <c r="AH33" s="26" t="s">
        <v>6</v>
      </c>
      <c r="AI33" s="26" t="s">
        <v>36</v>
      </c>
      <c r="AJ33" s="26" t="s">
        <v>37</v>
      </c>
    </row>
    <row r="34" spans="1:36" x14ac:dyDescent="0.3">
      <c r="A34" s="75">
        <f>A33</f>
        <v>76</v>
      </c>
      <c r="B34" s="75">
        <f t="shared" ref="B34:Q34" si="5">B33+A34</f>
        <v>135</v>
      </c>
      <c r="C34" s="75">
        <f t="shared" si="5"/>
        <v>202</v>
      </c>
      <c r="D34" s="75">
        <f t="shared" si="5"/>
        <v>249</v>
      </c>
      <c r="E34" s="75">
        <f t="shared" si="5"/>
        <v>298</v>
      </c>
      <c r="F34" s="75">
        <f t="shared" si="5"/>
        <v>359</v>
      </c>
      <c r="G34" s="75">
        <f t="shared" si="5"/>
        <v>442</v>
      </c>
      <c r="H34" s="75">
        <f t="shared" si="5"/>
        <v>495</v>
      </c>
      <c r="I34" s="75">
        <f t="shared" si="5"/>
        <v>570</v>
      </c>
      <c r="J34" s="75">
        <f t="shared" si="5"/>
        <v>639</v>
      </c>
      <c r="K34" s="75">
        <f t="shared" si="5"/>
        <v>722</v>
      </c>
      <c r="L34" s="75">
        <f t="shared" si="5"/>
        <v>793</v>
      </c>
      <c r="M34" s="75">
        <f t="shared" si="5"/>
        <v>889</v>
      </c>
      <c r="N34" s="75">
        <f t="shared" si="5"/>
        <v>958</v>
      </c>
      <c r="O34" s="75">
        <f t="shared" si="5"/>
        <v>1050</v>
      </c>
      <c r="P34" s="75">
        <f t="shared" si="5"/>
        <v>1106</v>
      </c>
      <c r="Q34" s="75">
        <f t="shared" si="5"/>
        <v>1203</v>
      </c>
      <c r="R34" s="151"/>
      <c r="S34" s="75">
        <f>S33+Q34</f>
        <v>1225</v>
      </c>
      <c r="T34" s="75">
        <f>T33+S34</f>
        <v>1314</v>
      </c>
      <c r="U34" s="75">
        <f>U33+T34</f>
        <v>1327</v>
      </c>
      <c r="V34" s="75">
        <f>V33+U34</f>
        <v>1346</v>
      </c>
      <c r="W34" s="75"/>
      <c r="X34" s="24">
        <f>Q34</f>
        <v>1203</v>
      </c>
      <c r="Y34" s="24">
        <f>S33+T33+U33+V33</f>
        <v>143</v>
      </c>
      <c r="Z34" s="24"/>
      <c r="AA34" s="24">
        <v>47</v>
      </c>
      <c r="AB34" s="24">
        <v>96</v>
      </c>
      <c r="AC34" s="72">
        <v>60</v>
      </c>
      <c r="AD34" s="24">
        <v>4</v>
      </c>
      <c r="AE34" s="10">
        <v>3</v>
      </c>
      <c r="AF34" s="10">
        <v>0</v>
      </c>
      <c r="AG34" s="27">
        <f>Q34</f>
        <v>1203</v>
      </c>
      <c r="AH34" s="28">
        <f>Q34/17</f>
        <v>70.764705882352942</v>
      </c>
      <c r="AI34" s="10">
        <f>(S33+T33+U33+V33)/4</f>
        <v>35.75</v>
      </c>
      <c r="AJ34" s="10">
        <f>W33</f>
        <v>33</v>
      </c>
    </row>
    <row r="35" spans="1:36" x14ac:dyDescent="0.3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 t="s">
        <v>28</v>
      </c>
      <c r="T35" s="84"/>
      <c r="U35" s="84"/>
      <c r="V35" s="84"/>
      <c r="W35" s="85"/>
      <c r="X35" s="9"/>
      <c r="Y35" s="9"/>
      <c r="Z35" s="9"/>
      <c r="AA35" s="9"/>
      <c r="AB35" s="9"/>
      <c r="AC35" s="9"/>
      <c r="AE35" s="4"/>
      <c r="AF35" s="4"/>
      <c r="AG35" s="4"/>
      <c r="AH35" s="4"/>
      <c r="AI35" s="4"/>
    </row>
    <row r="36" spans="1:36" x14ac:dyDescent="0.3">
      <c r="A36" s="37">
        <v>1</v>
      </c>
      <c r="B36" s="37">
        <v>2</v>
      </c>
      <c r="C36" s="37">
        <v>3</v>
      </c>
      <c r="D36" s="37">
        <v>4</v>
      </c>
      <c r="E36" s="37">
        <v>5</v>
      </c>
      <c r="F36" s="37">
        <v>6</v>
      </c>
      <c r="G36" s="37">
        <v>7</v>
      </c>
      <c r="H36" s="37">
        <v>8</v>
      </c>
      <c r="I36" s="37">
        <v>9</v>
      </c>
      <c r="J36" s="37">
        <v>10</v>
      </c>
      <c r="K36" s="37">
        <v>11</v>
      </c>
      <c r="L36" s="37">
        <v>12</v>
      </c>
      <c r="M36" s="37">
        <v>13</v>
      </c>
      <c r="N36" s="37">
        <v>14</v>
      </c>
      <c r="O36" s="37">
        <v>15</v>
      </c>
      <c r="P36" s="37">
        <v>16</v>
      </c>
      <c r="Q36" s="37">
        <v>17</v>
      </c>
      <c r="R36" s="150"/>
      <c r="S36" s="38">
        <v>18</v>
      </c>
      <c r="T36" s="38">
        <v>19</v>
      </c>
      <c r="U36" s="38">
        <v>20</v>
      </c>
      <c r="V36" s="38">
        <v>21</v>
      </c>
      <c r="W36" s="37" t="s">
        <v>16</v>
      </c>
      <c r="X36" s="10"/>
      <c r="Y36" s="10"/>
      <c r="Z36" s="10"/>
      <c r="AA36" s="23" t="s">
        <v>29</v>
      </c>
      <c r="AB36" s="14"/>
      <c r="AC36" s="21"/>
      <c r="AD36" s="10"/>
      <c r="AI36" s="4"/>
    </row>
    <row r="37" spans="1:36" x14ac:dyDescent="0.3">
      <c r="A37" s="86">
        <v>129</v>
      </c>
      <c r="B37" s="86">
        <v>125</v>
      </c>
      <c r="C37" s="75">
        <v>64</v>
      </c>
      <c r="D37" s="86">
        <v>154</v>
      </c>
      <c r="E37" s="75">
        <v>93</v>
      </c>
      <c r="F37" s="75">
        <v>114</v>
      </c>
      <c r="G37" s="75">
        <v>78</v>
      </c>
      <c r="H37" s="75">
        <v>114</v>
      </c>
      <c r="I37" s="75">
        <v>96</v>
      </c>
      <c r="J37" s="75">
        <v>109</v>
      </c>
      <c r="K37" s="75">
        <v>82</v>
      </c>
      <c r="L37" s="75">
        <v>54</v>
      </c>
      <c r="M37" s="86">
        <v>103</v>
      </c>
      <c r="N37" s="75">
        <v>56</v>
      </c>
      <c r="O37" s="86">
        <v>92</v>
      </c>
      <c r="P37" s="86">
        <v>118</v>
      </c>
      <c r="Q37" s="75">
        <v>40</v>
      </c>
      <c r="R37" s="151"/>
      <c r="S37" s="75">
        <v>29</v>
      </c>
      <c r="T37" s="75">
        <v>54</v>
      </c>
      <c r="U37" s="75">
        <v>30</v>
      </c>
      <c r="V37" s="75">
        <v>0</v>
      </c>
      <c r="W37" s="86">
        <v>12</v>
      </c>
      <c r="X37" s="22" t="s">
        <v>30</v>
      </c>
      <c r="Y37" s="22" t="s">
        <v>31</v>
      </c>
      <c r="Z37" s="22"/>
      <c r="AA37" s="22" t="s">
        <v>24</v>
      </c>
      <c r="AB37" s="21" t="s">
        <v>23</v>
      </c>
      <c r="AC37" s="21" t="s">
        <v>66</v>
      </c>
      <c r="AD37" s="25" t="s">
        <v>32</v>
      </c>
      <c r="AE37" s="26" t="s">
        <v>33</v>
      </c>
      <c r="AF37" s="26" t="s">
        <v>34</v>
      </c>
      <c r="AG37" s="26" t="s">
        <v>35</v>
      </c>
      <c r="AH37" s="26" t="s">
        <v>6</v>
      </c>
      <c r="AI37" s="26" t="s">
        <v>36</v>
      </c>
      <c r="AJ37" s="26" t="s">
        <v>37</v>
      </c>
    </row>
    <row r="38" spans="1:36" x14ac:dyDescent="0.3">
      <c r="A38" s="75">
        <f>A37</f>
        <v>129</v>
      </c>
      <c r="B38" s="75">
        <f t="shared" ref="B38:Q38" si="6">B37+A38</f>
        <v>254</v>
      </c>
      <c r="C38" s="75">
        <f t="shared" si="6"/>
        <v>318</v>
      </c>
      <c r="D38" s="75">
        <f t="shared" si="6"/>
        <v>472</v>
      </c>
      <c r="E38" s="75">
        <f t="shared" si="6"/>
        <v>565</v>
      </c>
      <c r="F38" s="75">
        <f t="shared" si="6"/>
        <v>679</v>
      </c>
      <c r="G38" s="75">
        <f t="shared" si="6"/>
        <v>757</v>
      </c>
      <c r="H38" s="75">
        <f t="shared" si="6"/>
        <v>871</v>
      </c>
      <c r="I38" s="75">
        <f t="shared" si="6"/>
        <v>967</v>
      </c>
      <c r="J38" s="75">
        <f t="shared" si="6"/>
        <v>1076</v>
      </c>
      <c r="K38" s="75">
        <f t="shared" si="6"/>
        <v>1158</v>
      </c>
      <c r="L38" s="75">
        <f t="shared" si="6"/>
        <v>1212</v>
      </c>
      <c r="M38" s="75">
        <f t="shared" si="6"/>
        <v>1315</v>
      </c>
      <c r="N38" s="75">
        <f t="shared" si="6"/>
        <v>1371</v>
      </c>
      <c r="O38" s="75">
        <f t="shared" si="6"/>
        <v>1463</v>
      </c>
      <c r="P38" s="75">
        <f t="shared" si="6"/>
        <v>1581</v>
      </c>
      <c r="Q38" s="75">
        <f t="shared" si="6"/>
        <v>1621</v>
      </c>
      <c r="R38" s="151"/>
      <c r="S38" s="75">
        <f>S37+Q38</f>
        <v>1650</v>
      </c>
      <c r="T38" s="75">
        <f>T37+S38</f>
        <v>1704</v>
      </c>
      <c r="U38" s="75">
        <f>U37+T38</f>
        <v>1734</v>
      </c>
      <c r="V38" s="75">
        <f>V37+U38</f>
        <v>1734</v>
      </c>
      <c r="W38" s="75"/>
      <c r="X38" s="24">
        <f>Q38</f>
        <v>1621</v>
      </c>
      <c r="Y38" s="24">
        <f>S37+T37+U37+V37</f>
        <v>113</v>
      </c>
      <c r="Z38" s="24"/>
      <c r="AA38" s="24">
        <v>40</v>
      </c>
      <c r="AB38" s="24">
        <v>154</v>
      </c>
      <c r="AC38" s="72">
        <v>580</v>
      </c>
      <c r="AD38" s="24">
        <v>1</v>
      </c>
      <c r="AE38" s="10">
        <v>7</v>
      </c>
      <c r="AF38" s="10">
        <v>7</v>
      </c>
      <c r="AG38" s="27">
        <f>Q38</f>
        <v>1621</v>
      </c>
      <c r="AH38" s="28">
        <f>Q38/17</f>
        <v>95.352941176470594</v>
      </c>
      <c r="AI38" s="10">
        <f>(S37+T37+U37+V37)/4</f>
        <v>28.25</v>
      </c>
      <c r="AJ38" s="10">
        <f>W37</f>
        <v>12</v>
      </c>
    </row>
    <row r="39" spans="1:36" x14ac:dyDescent="0.3">
      <c r="A39" s="82" t="s">
        <v>57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 t="s">
        <v>28</v>
      </c>
      <c r="T39" s="84"/>
      <c r="U39" s="84"/>
      <c r="V39" s="84"/>
      <c r="W39" s="85"/>
      <c r="X39" s="9"/>
      <c r="Y39" s="9"/>
      <c r="Z39" s="9"/>
      <c r="AA39" s="9"/>
      <c r="AB39" s="9"/>
      <c r="AC39" s="9"/>
      <c r="AE39" s="4" t="s">
        <v>74</v>
      </c>
      <c r="AF39" s="4"/>
      <c r="AG39" s="4"/>
      <c r="AH39" s="4"/>
      <c r="AI39" s="4"/>
    </row>
    <row r="40" spans="1:36" x14ac:dyDescent="0.3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150"/>
      <c r="S40" s="38">
        <v>18</v>
      </c>
      <c r="T40" s="38">
        <v>19</v>
      </c>
      <c r="U40" s="38">
        <v>20</v>
      </c>
      <c r="V40" s="38">
        <v>21</v>
      </c>
      <c r="W40" s="37" t="s">
        <v>16</v>
      </c>
      <c r="X40" s="10"/>
      <c r="Y40" s="10"/>
      <c r="Z40" s="10"/>
      <c r="AA40" s="23" t="s">
        <v>29</v>
      </c>
      <c r="AB40" s="14"/>
      <c r="AC40" s="21"/>
      <c r="AD40" s="10"/>
      <c r="AI40" s="4"/>
    </row>
    <row r="41" spans="1:36" x14ac:dyDescent="0.3">
      <c r="A41" s="75">
        <v>80</v>
      </c>
      <c r="B41" s="75">
        <v>72</v>
      </c>
      <c r="C41" s="75">
        <v>85</v>
      </c>
      <c r="D41" s="86">
        <v>119</v>
      </c>
      <c r="E41" s="75">
        <v>87</v>
      </c>
      <c r="F41" s="75">
        <v>63</v>
      </c>
      <c r="G41" s="75">
        <v>92</v>
      </c>
      <c r="H41" s="86">
        <v>122</v>
      </c>
      <c r="I41" s="86">
        <v>103</v>
      </c>
      <c r="J41" s="75">
        <v>88</v>
      </c>
      <c r="K41" s="75">
        <v>120</v>
      </c>
      <c r="L41" s="75">
        <v>101</v>
      </c>
      <c r="M41" s="75">
        <v>70</v>
      </c>
      <c r="N41" s="86">
        <v>107</v>
      </c>
      <c r="O41" s="86">
        <v>130</v>
      </c>
      <c r="P41" s="86">
        <v>118</v>
      </c>
      <c r="Q41" s="75">
        <v>66</v>
      </c>
      <c r="R41" s="151"/>
      <c r="S41" s="75">
        <v>40</v>
      </c>
      <c r="T41" s="75">
        <v>47</v>
      </c>
      <c r="U41" s="75">
        <v>22</v>
      </c>
      <c r="V41" s="75">
        <v>9</v>
      </c>
      <c r="W41" s="75">
        <v>0</v>
      </c>
      <c r="X41" s="22" t="s">
        <v>30</v>
      </c>
      <c r="Y41" s="22" t="s">
        <v>31</v>
      </c>
      <c r="Z41" s="22"/>
      <c r="AA41" s="22" t="s">
        <v>24</v>
      </c>
      <c r="AB41" s="21" t="s">
        <v>23</v>
      </c>
      <c r="AC41" s="21" t="s">
        <v>66</v>
      </c>
      <c r="AD41" s="25" t="s">
        <v>32</v>
      </c>
      <c r="AE41" s="26" t="s">
        <v>33</v>
      </c>
      <c r="AF41" s="26" t="s">
        <v>34</v>
      </c>
      <c r="AG41" s="26" t="s">
        <v>35</v>
      </c>
      <c r="AH41" s="26" t="s">
        <v>6</v>
      </c>
      <c r="AI41" s="26" t="s">
        <v>36</v>
      </c>
      <c r="AJ41" s="26" t="s">
        <v>37</v>
      </c>
    </row>
    <row r="42" spans="1:36" x14ac:dyDescent="0.3">
      <c r="A42" s="75">
        <f>A41</f>
        <v>80</v>
      </c>
      <c r="B42" s="75">
        <f t="shared" ref="B42:Q42" si="7">B41+A42</f>
        <v>152</v>
      </c>
      <c r="C42" s="75">
        <f t="shared" si="7"/>
        <v>237</v>
      </c>
      <c r="D42" s="75">
        <f t="shared" si="7"/>
        <v>356</v>
      </c>
      <c r="E42" s="75">
        <f t="shared" si="7"/>
        <v>443</v>
      </c>
      <c r="F42" s="75">
        <f t="shared" si="7"/>
        <v>506</v>
      </c>
      <c r="G42" s="75">
        <f t="shared" si="7"/>
        <v>598</v>
      </c>
      <c r="H42" s="75">
        <f t="shared" si="7"/>
        <v>720</v>
      </c>
      <c r="I42" s="75">
        <f t="shared" si="7"/>
        <v>823</v>
      </c>
      <c r="J42" s="75">
        <f t="shared" si="7"/>
        <v>911</v>
      </c>
      <c r="K42" s="75">
        <f t="shared" si="7"/>
        <v>1031</v>
      </c>
      <c r="L42" s="75">
        <f t="shared" si="7"/>
        <v>1132</v>
      </c>
      <c r="M42" s="75">
        <f t="shared" si="7"/>
        <v>1202</v>
      </c>
      <c r="N42" s="75">
        <f t="shared" si="7"/>
        <v>1309</v>
      </c>
      <c r="O42" s="75">
        <f t="shared" si="7"/>
        <v>1439</v>
      </c>
      <c r="P42" s="75">
        <f t="shared" si="7"/>
        <v>1557</v>
      </c>
      <c r="Q42" s="75">
        <f t="shared" si="7"/>
        <v>1623</v>
      </c>
      <c r="R42" s="151"/>
      <c r="S42" s="75">
        <f>S41+Q42</f>
        <v>1663</v>
      </c>
      <c r="T42" s="75">
        <f>T41+S42</f>
        <v>1710</v>
      </c>
      <c r="U42" s="75">
        <f>U41+T42</f>
        <v>1732</v>
      </c>
      <c r="V42" s="75">
        <f>V41+U42</f>
        <v>1741</v>
      </c>
      <c r="W42" s="75"/>
      <c r="X42" s="24">
        <f>Q42</f>
        <v>1623</v>
      </c>
      <c r="Y42" s="24">
        <f>S41+T41+U41+V41</f>
        <v>118</v>
      </c>
      <c r="Z42" s="24"/>
      <c r="AA42" s="24">
        <v>63</v>
      </c>
      <c r="AB42" s="24">
        <v>130</v>
      </c>
      <c r="AC42" s="72">
        <v>580</v>
      </c>
      <c r="AD42" s="24">
        <v>2</v>
      </c>
      <c r="AE42" s="10">
        <v>6</v>
      </c>
      <c r="AF42" s="10">
        <v>7</v>
      </c>
      <c r="AG42" s="27">
        <f>Q42</f>
        <v>1623</v>
      </c>
      <c r="AH42" s="28">
        <f>Q42/17</f>
        <v>95.470588235294116</v>
      </c>
      <c r="AI42" s="10">
        <f>(S41+T41+U41+V41)/4</f>
        <v>29.5</v>
      </c>
      <c r="AJ42" s="10">
        <f>W41</f>
        <v>0</v>
      </c>
    </row>
    <row r="43" spans="1:36" x14ac:dyDescent="0.3">
      <c r="A43" s="82" t="s">
        <v>56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 t="s">
        <v>28</v>
      </c>
      <c r="T43" s="84"/>
      <c r="U43" s="84"/>
      <c r="V43" s="84"/>
      <c r="W43" s="85"/>
      <c r="X43" s="9"/>
      <c r="Y43" s="9"/>
      <c r="Z43" s="9"/>
      <c r="AA43" s="9"/>
      <c r="AB43" s="9"/>
      <c r="AC43" s="9"/>
      <c r="AE43" s="4"/>
      <c r="AF43" s="4"/>
      <c r="AG43" s="4"/>
      <c r="AH43" s="4"/>
      <c r="AI43" s="4"/>
    </row>
    <row r="44" spans="1:36" ht="12" customHeight="1" x14ac:dyDescent="0.3">
      <c r="A44" s="37">
        <v>1</v>
      </c>
      <c r="B44" s="37">
        <v>2</v>
      </c>
      <c r="C44" s="37">
        <v>3</v>
      </c>
      <c r="D44" s="37">
        <v>4</v>
      </c>
      <c r="E44" s="37">
        <v>5</v>
      </c>
      <c r="F44" s="37">
        <v>6</v>
      </c>
      <c r="G44" s="37">
        <v>7</v>
      </c>
      <c r="H44" s="37">
        <v>8</v>
      </c>
      <c r="I44" s="37">
        <v>9</v>
      </c>
      <c r="J44" s="37">
        <v>10</v>
      </c>
      <c r="K44" s="37">
        <v>11</v>
      </c>
      <c r="L44" s="37">
        <v>12</v>
      </c>
      <c r="M44" s="37">
        <v>13</v>
      </c>
      <c r="N44" s="37">
        <v>14</v>
      </c>
      <c r="O44" s="37">
        <v>15</v>
      </c>
      <c r="P44" s="37">
        <v>16</v>
      </c>
      <c r="Q44" s="37">
        <v>17</v>
      </c>
      <c r="R44" s="150"/>
      <c r="S44" s="38">
        <v>18</v>
      </c>
      <c r="T44" s="38">
        <v>19</v>
      </c>
      <c r="U44" s="38">
        <v>20</v>
      </c>
      <c r="V44" s="38">
        <v>21</v>
      </c>
      <c r="W44" s="37" t="s">
        <v>16</v>
      </c>
      <c r="X44" s="10"/>
      <c r="Y44" s="10"/>
      <c r="Z44" s="10"/>
      <c r="AA44" s="23" t="s">
        <v>29</v>
      </c>
      <c r="AB44" s="14"/>
      <c r="AC44" s="21"/>
      <c r="AD44" s="10"/>
      <c r="AI44" s="4"/>
    </row>
    <row r="45" spans="1:36" x14ac:dyDescent="0.3">
      <c r="A45" s="75">
        <v>31</v>
      </c>
      <c r="B45" s="75">
        <v>68</v>
      </c>
      <c r="C45" s="75">
        <v>87</v>
      </c>
      <c r="D45" s="75">
        <v>66</v>
      </c>
      <c r="E45" s="75">
        <v>97</v>
      </c>
      <c r="F45" s="75">
        <v>51</v>
      </c>
      <c r="G45" s="75">
        <v>47</v>
      </c>
      <c r="H45" s="75">
        <v>64</v>
      </c>
      <c r="I45" s="75">
        <v>62</v>
      </c>
      <c r="J45" s="75">
        <v>82</v>
      </c>
      <c r="K45" s="86">
        <v>89</v>
      </c>
      <c r="L45" s="75">
        <v>51</v>
      </c>
      <c r="M45" s="75">
        <v>78</v>
      </c>
      <c r="N45" s="75">
        <v>45</v>
      </c>
      <c r="O45" s="75">
        <v>60</v>
      </c>
      <c r="P45" s="75">
        <v>109</v>
      </c>
      <c r="Q45" s="75">
        <v>17</v>
      </c>
      <c r="R45" s="151"/>
      <c r="S45" s="75">
        <v>15</v>
      </c>
      <c r="T45" s="75">
        <v>50</v>
      </c>
      <c r="U45" s="75">
        <v>8</v>
      </c>
      <c r="V45" s="75">
        <v>12</v>
      </c>
      <c r="W45" s="75">
        <v>14</v>
      </c>
      <c r="X45" s="22" t="s">
        <v>30</v>
      </c>
      <c r="Y45" s="22" t="s">
        <v>31</v>
      </c>
      <c r="Z45" s="22"/>
      <c r="AA45" s="22" t="s">
        <v>24</v>
      </c>
      <c r="AB45" s="21" t="s">
        <v>23</v>
      </c>
      <c r="AC45" s="21" t="s">
        <v>66</v>
      </c>
      <c r="AD45" s="25" t="s">
        <v>32</v>
      </c>
      <c r="AE45" s="26" t="s">
        <v>33</v>
      </c>
      <c r="AF45" s="26" t="s">
        <v>34</v>
      </c>
      <c r="AG45" s="26" t="s">
        <v>35</v>
      </c>
      <c r="AH45" s="26" t="s">
        <v>6</v>
      </c>
      <c r="AI45" s="26" t="s">
        <v>36</v>
      </c>
      <c r="AJ45" s="26" t="s">
        <v>37</v>
      </c>
    </row>
    <row r="46" spans="1:36" x14ac:dyDescent="0.3">
      <c r="A46" s="75">
        <f>A45</f>
        <v>31</v>
      </c>
      <c r="B46" s="75">
        <f t="shared" ref="B46:Q46" si="8">B45+A46</f>
        <v>99</v>
      </c>
      <c r="C46" s="75">
        <f t="shared" si="8"/>
        <v>186</v>
      </c>
      <c r="D46" s="75">
        <f t="shared" si="8"/>
        <v>252</v>
      </c>
      <c r="E46" s="75">
        <f t="shared" si="8"/>
        <v>349</v>
      </c>
      <c r="F46" s="75">
        <f t="shared" si="8"/>
        <v>400</v>
      </c>
      <c r="G46" s="75">
        <f t="shared" si="8"/>
        <v>447</v>
      </c>
      <c r="H46" s="75">
        <f t="shared" si="8"/>
        <v>511</v>
      </c>
      <c r="I46" s="75">
        <f t="shared" si="8"/>
        <v>573</v>
      </c>
      <c r="J46" s="75">
        <f t="shared" si="8"/>
        <v>655</v>
      </c>
      <c r="K46" s="75">
        <f t="shared" si="8"/>
        <v>744</v>
      </c>
      <c r="L46" s="75">
        <f t="shared" si="8"/>
        <v>795</v>
      </c>
      <c r="M46" s="75">
        <f t="shared" si="8"/>
        <v>873</v>
      </c>
      <c r="N46" s="75">
        <f t="shared" si="8"/>
        <v>918</v>
      </c>
      <c r="O46" s="75">
        <f t="shared" si="8"/>
        <v>978</v>
      </c>
      <c r="P46" s="75">
        <f t="shared" si="8"/>
        <v>1087</v>
      </c>
      <c r="Q46" s="75">
        <f t="shared" si="8"/>
        <v>1104</v>
      </c>
      <c r="R46" s="151"/>
      <c r="S46" s="75">
        <f>S45+Q46</f>
        <v>1119</v>
      </c>
      <c r="T46" s="75">
        <f>T45+S46</f>
        <v>1169</v>
      </c>
      <c r="U46" s="75">
        <f>U45+T46</f>
        <v>1177</v>
      </c>
      <c r="V46" s="75">
        <f>V45+U46</f>
        <v>1189</v>
      </c>
      <c r="W46" s="75"/>
      <c r="X46" s="24">
        <f>Q46</f>
        <v>1104</v>
      </c>
      <c r="Y46" s="24">
        <f>S45+T45+U45+V45</f>
        <v>85</v>
      </c>
      <c r="Z46" s="24"/>
      <c r="AA46" s="24">
        <v>17</v>
      </c>
      <c r="AB46" s="24">
        <v>109</v>
      </c>
      <c r="AC46" s="72">
        <v>20</v>
      </c>
      <c r="AD46" s="24">
        <v>8</v>
      </c>
      <c r="AE46" s="10">
        <v>1</v>
      </c>
      <c r="AF46" s="10">
        <v>1</v>
      </c>
      <c r="AG46" s="27">
        <f>Q46</f>
        <v>1104</v>
      </c>
      <c r="AH46" s="28">
        <f>Q46/17</f>
        <v>64.941176470588232</v>
      </c>
      <c r="AI46" s="10">
        <f>(S45+T45+U45+V45)/4</f>
        <v>21.25</v>
      </c>
      <c r="AJ46" s="10">
        <f>W45</f>
        <v>14</v>
      </c>
    </row>
    <row r="47" spans="1:36" x14ac:dyDescent="0.3">
      <c r="A47" s="82" t="s">
        <v>55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4" t="s">
        <v>28</v>
      </c>
      <c r="T47" s="84"/>
      <c r="U47" s="84"/>
      <c r="V47" s="84"/>
      <c r="W47" s="85"/>
      <c r="X47" s="9"/>
      <c r="Y47" s="9"/>
      <c r="Z47" s="9"/>
      <c r="AA47" s="9"/>
      <c r="AB47" s="9"/>
      <c r="AC47" s="9"/>
      <c r="AD47" s="9"/>
      <c r="AE47" s="4"/>
      <c r="AF47" s="4"/>
      <c r="AG47" s="4"/>
      <c r="AH47" s="4"/>
      <c r="AI47" s="4"/>
    </row>
    <row r="48" spans="1:36" x14ac:dyDescent="0.3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37">
        <v>12</v>
      </c>
      <c r="M48" s="37">
        <v>13</v>
      </c>
      <c r="N48" s="37">
        <v>14</v>
      </c>
      <c r="O48" s="37">
        <v>15</v>
      </c>
      <c r="P48" s="37">
        <v>16</v>
      </c>
      <c r="Q48" s="37">
        <v>17</v>
      </c>
      <c r="R48" s="150"/>
      <c r="S48" s="38">
        <v>18</v>
      </c>
      <c r="T48" s="38">
        <v>19</v>
      </c>
      <c r="U48" s="38">
        <v>20</v>
      </c>
      <c r="V48" s="38">
        <v>21</v>
      </c>
      <c r="W48" s="37" t="s">
        <v>16</v>
      </c>
      <c r="AA48" s="23" t="s">
        <v>29</v>
      </c>
      <c r="AB48" s="14"/>
      <c r="AC48" s="14"/>
      <c r="AD48" s="21"/>
    </row>
    <row r="49" spans="1:36" x14ac:dyDescent="0.3">
      <c r="A49" s="86">
        <v>97</v>
      </c>
      <c r="B49" s="75">
        <v>56</v>
      </c>
      <c r="C49" s="75">
        <v>71</v>
      </c>
      <c r="D49" s="75">
        <v>29</v>
      </c>
      <c r="E49" s="75">
        <v>39</v>
      </c>
      <c r="F49" s="75">
        <v>78</v>
      </c>
      <c r="G49" s="75">
        <v>103</v>
      </c>
      <c r="H49" s="75">
        <v>88</v>
      </c>
      <c r="I49" s="75">
        <v>77</v>
      </c>
      <c r="J49" s="75">
        <v>66</v>
      </c>
      <c r="K49" s="86">
        <v>92</v>
      </c>
      <c r="L49" s="75">
        <v>92</v>
      </c>
      <c r="M49" s="75">
        <v>77</v>
      </c>
      <c r="N49" s="75">
        <v>85</v>
      </c>
      <c r="O49" s="75">
        <v>92</v>
      </c>
      <c r="P49" s="75">
        <v>71</v>
      </c>
      <c r="Q49" s="86">
        <v>94</v>
      </c>
      <c r="R49" s="86"/>
      <c r="S49" s="75">
        <v>30</v>
      </c>
      <c r="T49" s="86">
        <v>84</v>
      </c>
      <c r="U49" s="75">
        <v>21</v>
      </c>
      <c r="V49" s="75">
        <v>16</v>
      </c>
      <c r="W49" s="86">
        <v>75</v>
      </c>
      <c r="X49" s="22" t="s">
        <v>30</v>
      </c>
      <c r="Y49" s="22" t="s">
        <v>31</v>
      </c>
      <c r="Z49" s="22"/>
      <c r="AA49" s="22" t="s">
        <v>24</v>
      </c>
      <c r="AB49" s="21" t="s">
        <v>23</v>
      </c>
      <c r="AC49" s="21" t="s">
        <v>66</v>
      </c>
      <c r="AD49" s="25" t="s">
        <v>32</v>
      </c>
      <c r="AE49" s="26" t="s">
        <v>33</v>
      </c>
      <c r="AF49" s="26" t="s">
        <v>34</v>
      </c>
      <c r="AG49" s="26" t="s">
        <v>35</v>
      </c>
      <c r="AH49" s="26" t="s">
        <v>6</v>
      </c>
      <c r="AI49" s="26" t="s">
        <v>36</v>
      </c>
      <c r="AJ49" s="26" t="s">
        <v>37</v>
      </c>
    </row>
    <row r="50" spans="1:36" x14ac:dyDescent="0.3">
      <c r="A50" s="75">
        <f>A49</f>
        <v>97</v>
      </c>
      <c r="B50" s="75">
        <f t="shared" ref="B50:Q50" si="9">B49+A50</f>
        <v>153</v>
      </c>
      <c r="C50" s="75">
        <f t="shared" si="9"/>
        <v>224</v>
      </c>
      <c r="D50" s="75">
        <f t="shared" si="9"/>
        <v>253</v>
      </c>
      <c r="E50" s="75">
        <f t="shared" si="9"/>
        <v>292</v>
      </c>
      <c r="F50" s="75">
        <f t="shared" si="9"/>
        <v>370</v>
      </c>
      <c r="G50" s="75">
        <f t="shared" si="9"/>
        <v>473</v>
      </c>
      <c r="H50" s="75">
        <f t="shared" si="9"/>
        <v>561</v>
      </c>
      <c r="I50" s="75">
        <f t="shared" si="9"/>
        <v>638</v>
      </c>
      <c r="J50" s="75">
        <f t="shared" si="9"/>
        <v>704</v>
      </c>
      <c r="K50" s="75">
        <f t="shared" si="9"/>
        <v>796</v>
      </c>
      <c r="L50" s="75">
        <f t="shared" si="9"/>
        <v>888</v>
      </c>
      <c r="M50" s="75">
        <f t="shared" si="9"/>
        <v>965</v>
      </c>
      <c r="N50" s="75">
        <f t="shared" si="9"/>
        <v>1050</v>
      </c>
      <c r="O50" s="75">
        <f t="shared" si="9"/>
        <v>1142</v>
      </c>
      <c r="P50" s="75">
        <f t="shared" si="9"/>
        <v>1213</v>
      </c>
      <c r="Q50" s="75">
        <f t="shared" si="9"/>
        <v>1307</v>
      </c>
      <c r="R50" s="151"/>
      <c r="S50" s="75">
        <f>S49+Q50</f>
        <v>1337</v>
      </c>
      <c r="T50" s="75">
        <f>T49+S50</f>
        <v>1421</v>
      </c>
      <c r="U50" s="75">
        <f>U49+T50</f>
        <v>1442</v>
      </c>
      <c r="V50" s="75">
        <f>V49+U50</f>
        <v>1458</v>
      </c>
      <c r="W50" s="75"/>
      <c r="X50" s="24">
        <f>Q50</f>
        <v>1307</v>
      </c>
      <c r="Y50" s="24">
        <f>S49+T49+U49+V49</f>
        <v>151</v>
      </c>
      <c r="Z50" s="24"/>
      <c r="AA50" s="24">
        <v>29</v>
      </c>
      <c r="AB50" s="24">
        <v>103</v>
      </c>
      <c r="AC50" s="72">
        <v>200</v>
      </c>
      <c r="AD50" s="24">
        <v>3</v>
      </c>
      <c r="AE50" s="10">
        <v>5</v>
      </c>
      <c r="AF50" s="10">
        <v>1</v>
      </c>
      <c r="AG50" s="27">
        <f>Q50</f>
        <v>1307</v>
      </c>
      <c r="AH50" s="28">
        <f>Q50/17</f>
        <v>76.882352941176464</v>
      </c>
      <c r="AI50" s="10">
        <f>(S49+T49+U49+V49)/4</f>
        <v>37.75</v>
      </c>
      <c r="AJ50" s="10">
        <f>W49</f>
        <v>75</v>
      </c>
    </row>
    <row r="51" spans="1:36" x14ac:dyDescent="0.3">
      <c r="A51" s="82" t="s">
        <v>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 t="s">
        <v>28</v>
      </c>
      <c r="T51" s="84"/>
      <c r="U51" s="84"/>
      <c r="V51" s="84"/>
      <c r="W51" s="85"/>
      <c r="X51" s="9"/>
      <c r="Y51" s="9"/>
      <c r="Z51" s="9"/>
      <c r="AA51" s="9"/>
      <c r="AB51" s="9"/>
      <c r="AC51" s="9"/>
      <c r="AD51" s="9"/>
      <c r="AE51" s="4" t="s">
        <v>74</v>
      </c>
      <c r="AF51" s="4"/>
      <c r="AG51" s="4"/>
      <c r="AH51" s="4"/>
      <c r="AI51" s="4"/>
    </row>
    <row r="52" spans="1:36" x14ac:dyDescent="0.3">
      <c r="A52" s="37">
        <v>1</v>
      </c>
      <c r="B52" s="37">
        <v>2</v>
      </c>
      <c r="C52" s="37">
        <v>3</v>
      </c>
      <c r="D52" s="37">
        <v>4</v>
      </c>
      <c r="E52" s="37">
        <v>5</v>
      </c>
      <c r="F52" s="37">
        <v>6</v>
      </c>
      <c r="G52" s="37">
        <v>7</v>
      </c>
      <c r="H52" s="37">
        <v>8</v>
      </c>
      <c r="I52" s="37">
        <v>9</v>
      </c>
      <c r="J52" s="37">
        <v>10</v>
      </c>
      <c r="K52" s="37">
        <v>11</v>
      </c>
      <c r="L52" s="37">
        <v>12</v>
      </c>
      <c r="M52" s="37">
        <v>13</v>
      </c>
      <c r="N52" s="37">
        <v>14</v>
      </c>
      <c r="O52" s="37">
        <v>15</v>
      </c>
      <c r="P52" s="37">
        <v>16</v>
      </c>
      <c r="Q52" s="37">
        <v>17</v>
      </c>
      <c r="R52" s="150"/>
      <c r="S52" s="38">
        <v>18</v>
      </c>
      <c r="T52" s="38">
        <v>19</v>
      </c>
      <c r="U52" s="38">
        <v>20</v>
      </c>
      <c r="V52" s="38">
        <v>21</v>
      </c>
      <c r="W52" s="37" t="s">
        <v>16</v>
      </c>
      <c r="X52" s="10"/>
      <c r="Y52" s="10"/>
      <c r="Z52" s="10"/>
      <c r="AA52" s="23" t="s">
        <v>29</v>
      </c>
      <c r="AB52" s="14"/>
      <c r="AC52" s="14"/>
      <c r="AD52" s="21"/>
    </row>
    <row r="53" spans="1:36" x14ac:dyDescent="0.3">
      <c r="A53" s="75">
        <v>52</v>
      </c>
      <c r="B53" s="75">
        <v>69</v>
      </c>
      <c r="C53" s="75">
        <v>55</v>
      </c>
      <c r="D53" s="75">
        <v>60</v>
      </c>
      <c r="E53" s="75">
        <v>108</v>
      </c>
      <c r="F53" s="75">
        <v>56</v>
      </c>
      <c r="G53" s="75">
        <v>60</v>
      </c>
      <c r="H53" s="75">
        <v>56</v>
      </c>
      <c r="I53" s="75">
        <v>88</v>
      </c>
      <c r="J53" s="75">
        <v>54</v>
      </c>
      <c r="K53" s="75">
        <v>50</v>
      </c>
      <c r="L53" s="75">
        <v>67</v>
      </c>
      <c r="M53" s="75">
        <v>48</v>
      </c>
      <c r="N53" s="75">
        <v>81</v>
      </c>
      <c r="O53" s="75">
        <v>85</v>
      </c>
      <c r="P53" s="86">
        <v>122</v>
      </c>
      <c r="Q53" s="75">
        <v>38</v>
      </c>
      <c r="R53" s="151"/>
      <c r="S53" s="75">
        <v>44</v>
      </c>
      <c r="T53" s="75">
        <v>60</v>
      </c>
      <c r="U53" s="75">
        <v>31</v>
      </c>
      <c r="V53" s="75">
        <v>15</v>
      </c>
      <c r="W53" s="75">
        <v>21</v>
      </c>
      <c r="X53" s="22" t="s">
        <v>30</v>
      </c>
      <c r="Y53" s="22" t="s">
        <v>31</v>
      </c>
      <c r="Z53" s="22"/>
      <c r="AA53" s="22" t="s">
        <v>24</v>
      </c>
      <c r="AB53" s="21" t="s">
        <v>23</v>
      </c>
      <c r="AC53" s="21" t="s">
        <v>66</v>
      </c>
      <c r="AD53" s="25" t="s">
        <v>32</v>
      </c>
      <c r="AE53" s="26" t="s">
        <v>33</v>
      </c>
      <c r="AF53" s="26" t="s">
        <v>34</v>
      </c>
      <c r="AG53" s="26" t="s">
        <v>35</v>
      </c>
      <c r="AH53" s="26" t="s">
        <v>6</v>
      </c>
      <c r="AI53" s="26" t="s">
        <v>36</v>
      </c>
      <c r="AJ53" s="26" t="s">
        <v>37</v>
      </c>
    </row>
    <row r="54" spans="1:36" x14ac:dyDescent="0.3">
      <c r="A54" s="75">
        <f>A53</f>
        <v>52</v>
      </c>
      <c r="B54" s="75">
        <f t="shared" ref="B54:Q54" si="10">B53+A54</f>
        <v>121</v>
      </c>
      <c r="C54" s="75">
        <f t="shared" si="10"/>
        <v>176</v>
      </c>
      <c r="D54" s="75">
        <f t="shared" si="10"/>
        <v>236</v>
      </c>
      <c r="E54" s="75">
        <f t="shared" si="10"/>
        <v>344</v>
      </c>
      <c r="F54" s="75">
        <f t="shared" si="10"/>
        <v>400</v>
      </c>
      <c r="G54" s="75">
        <f t="shared" si="10"/>
        <v>460</v>
      </c>
      <c r="H54" s="75">
        <f t="shared" si="10"/>
        <v>516</v>
      </c>
      <c r="I54" s="75">
        <f t="shared" si="10"/>
        <v>604</v>
      </c>
      <c r="J54" s="75">
        <f t="shared" si="10"/>
        <v>658</v>
      </c>
      <c r="K54" s="75">
        <f t="shared" si="10"/>
        <v>708</v>
      </c>
      <c r="L54" s="75">
        <f t="shared" si="10"/>
        <v>775</v>
      </c>
      <c r="M54" s="75">
        <f t="shared" si="10"/>
        <v>823</v>
      </c>
      <c r="N54" s="75">
        <f t="shared" si="10"/>
        <v>904</v>
      </c>
      <c r="O54" s="75">
        <f t="shared" si="10"/>
        <v>989</v>
      </c>
      <c r="P54" s="75">
        <f t="shared" si="10"/>
        <v>1111</v>
      </c>
      <c r="Q54" s="75">
        <f t="shared" si="10"/>
        <v>1149</v>
      </c>
      <c r="R54" s="151"/>
      <c r="S54" s="75">
        <f>S53+Q54</f>
        <v>1193</v>
      </c>
      <c r="T54" s="75">
        <f>T53+S54</f>
        <v>1253</v>
      </c>
      <c r="U54" s="75">
        <f>U53+T54</f>
        <v>1284</v>
      </c>
      <c r="V54" s="75">
        <f>V53+U54</f>
        <v>1299</v>
      </c>
      <c r="W54" s="75"/>
      <c r="X54" s="24">
        <f>Q54</f>
        <v>1149</v>
      </c>
      <c r="Y54" s="24">
        <f>S53+T53+U53+V53</f>
        <v>150</v>
      </c>
      <c r="Z54" s="24"/>
      <c r="AA54" s="24">
        <v>38</v>
      </c>
      <c r="AB54" s="24">
        <v>122</v>
      </c>
      <c r="AC54" s="72">
        <v>20</v>
      </c>
      <c r="AD54" s="24">
        <v>6</v>
      </c>
      <c r="AE54" s="10">
        <v>1</v>
      </c>
      <c r="AF54" s="10">
        <v>2</v>
      </c>
      <c r="AG54" s="27">
        <f>Q54</f>
        <v>1149</v>
      </c>
      <c r="AH54" s="28">
        <f>Q54/17</f>
        <v>67.588235294117652</v>
      </c>
      <c r="AI54" s="10">
        <f>(S53+T53+U53+V53)/4</f>
        <v>37.5</v>
      </c>
      <c r="AJ54" s="10">
        <f>W53</f>
        <v>21</v>
      </c>
    </row>
    <row r="55" spans="1:36" x14ac:dyDescent="0.3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 t="s">
        <v>28</v>
      </c>
      <c r="T55" s="84"/>
      <c r="U55" s="84"/>
      <c r="V55" s="84"/>
      <c r="W55" s="85"/>
      <c r="X55" s="9"/>
      <c r="Y55" s="9"/>
      <c r="Z55" s="9"/>
      <c r="AA55" s="9"/>
      <c r="AB55" s="9"/>
      <c r="AC55" s="9"/>
      <c r="AD55" s="9"/>
      <c r="AE55" s="4"/>
      <c r="AF55" s="4"/>
      <c r="AG55" s="4"/>
      <c r="AH55" s="4"/>
      <c r="AI55" s="4"/>
    </row>
    <row r="56" spans="1:36" x14ac:dyDescent="0.3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37">
        <v>14</v>
      </c>
      <c r="O56" s="37">
        <v>15</v>
      </c>
      <c r="P56" s="37">
        <v>16</v>
      </c>
      <c r="Q56" s="37">
        <v>17</v>
      </c>
      <c r="R56" s="150"/>
      <c r="S56" s="38">
        <v>18</v>
      </c>
      <c r="T56" s="38">
        <v>19</v>
      </c>
      <c r="U56" s="38">
        <v>20</v>
      </c>
      <c r="V56" s="38">
        <v>21</v>
      </c>
      <c r="W56" s="37" t="s">
        <v>16</v>
      </c>
      <c r="X56" s="10"/>
      <c r="Y56" s="10"/>
      <c r="Z56" s="10"/>
      <c r="AA56" s="23" t="s">
        <v>29</v>
      </c>
      <c r="AB56" s="14"/>
      <c r="AC56" s="14"/>
      <c r="AD56" s="21"/>
    </row>
    <row r="57" spans="1:36" x14ac:dyDescent="0.3">
      <c r="A57" s="75">
        <v>110</v>
      </c>
      <c r="B57" s="75">
        <v>97</v>
      </c>
      <c r="C57" s="75">
        <v>74</v>
      </c>
      <c r="D57" s="75">
        <v>97</v>
      </c>
      <c r="E57" s="75">
        <v>85</v>
      </c>
      <c r="F57" s="75">
        <v>34</v>
      </c>
      <c r="G57" s="75">
        <v>52</v>
      </c>
      <c r="H57" s="75">
        <v>78</v>
      </c>
      <c r="I57" s="75">
        <v>99</v>
      </c>
      <c r="J57" s="75">
        <v>78</v>
      </c>
      <c r="K57" s="75">
        <v>52</v>
      </c>
      <c r="L57" s="75">
        <v>43</v>
      </c>
      <c r="M57" s="75">
        <v>103</v>
      </c>
      <c r="N57" s="75">
        <v>84</v>
      </c>
      <c r="O57" s="75">
        <v>64</v>
      </c>
      <c r="P57" s="75">
        <v>85</v>
      </c>
      <c r="Q57" s="75">
        <v>92</v>
      </c>
      <c r="R57" s="151"/>
      <c r="S57" s="75">
        <v>1</v>
      </c>
      <c r="T57" s="75">
        <v>18</v>
      </c>
      <c r="U57" s="86">
        <v>41</v>
      </c>
      <c r="V57" s="75">
        <v>32</v>
      </c>
      <c r="W57" s="75">
        <v>10</v>
      </c>
      <c r="X57" s="22" t="s">
        <v>30</v>
      </c>
      <c r="Y57" s="22" t="s">
        <v>31</v>
      </c>
      <c r="Z57" s="22"/>
      <c r="AA57" s="22" t="s">
        <v>24</v>
      </c>
      <c r="AB57" s="21" t="s">
        <v>23</v>
      </c>
      <c r="AC57" s="21" t="s">
        <v>66</v>
      </c>
      <c r="AD57" s="25" t="s">
        <v>32</v>
      </c>
      <c r="AE57" s="26" t="s">
        <v>33</v>
      </c>
      <c r="AF57" s="26" t="s">
        <v>34</v>
      </c>
      <c r="AG57" s="26" t="s">
        <v>35</v>
      </c>
      <c r="AH57" s="26" t="s">
        <v>6</v>
      </c>
      <c r="AI57" s="26" t="s">
        <v>36</v>
      </c>
      <c r="AJ57" s="26" t="s">
        <v>37</v>
      </c>
    </row>
    <row r="58" spans="1:36" x14ac:dyDescent="0.3">
      <c r="A58" s="75">
        <f>A57</f>
        <v>110</v>
      </c>
      <c r="B58" s="75">
        <f t="shared" ref="B58:Q58" si="11">B57+A58</f>
        <v>207</v>
      </c>
      <c r="C58" s="75">
        <f t="shared" si="11"/>
        <v>281</v>
      </c>
      <c r="D58" s="75">
        <f t="shared" si="11"/>
        <v>378</v>
      </c>
      <c r="E58" s="75">
        <f t="shared" si="11"/>
        <v>463</v>
      </c>
      <c r="F58" s="75">
        <f t="shared" si="11"/>
        <v>497</v>
      </c>
      <c r="G58" s="75">
        <f t="shared" si="11"/>
        <v>549</v>
      </c>
      <c r="H58" s="75">
        <f t="shared" si="11"/>
        <v>627</v>
      </c>
      <c r="I58" s="75">
        <f t="shared" si="11"/>
        <v>726</v>
      </c>
      <c r="J58" s="75">
        <f t="shared" si="11"/>
        <v>804</v>
      </c>
      <c r="K58" s="75">
        <f t="shared" si="11"/>
        <v>856</v>
      </c>
      <c r="L58" s="75">
        <f t="shared" si="11"/>
        <v>899</v>
      </c>
      <c r="M58" s="75">
        <f t="shared" si="11"/>
        <v>1002</v>
      </c>
      <c r="N58" s="75">
        <f t="shared" si="11"/>
        <v>1086</v>
      </c>
      <c r="O58" s="75">
        <f t="shared" si="11"/>
        <v>1150</v>
      </c>
      <c r="P58" s="75">
        <f t="shared" si="11"/>
        <v>1235</v>
      </c>
      <c r="Q58" s="75">
        <f t="shared" si="11"/>
        <v>1327</v>
      </c>
      <c r="R58" s="151"/>
      <c r="S58" s="75">
        <f>S57+Q58</f>
        <v>1328</v>
      </c>
      <c r="T58" s="75">
        <f>T57+S58</f>
        <v>1346</v>
      </c>
      <c r="U58" s="75">
        <f>U57+T58</f>
        <v>1387</v>
      </c>
      <c r="V58" s="75">
        <f>V57+U58</f>
        <v>1419</v>
      </c>
      <c r="W58" s="75"/>
      <c r="X58" s="24">
        <f>Q58</f>
        <v>1327</v>
      </c>
      <c r="Y58" s="24">
        <f>S57+T57+U57+V57</f>
        <v>92</v>
      </c>
      <c r="Z58" s="24"/>
      <c r="AA58" s="24">
        <v>34</v>
      </c>
      <c r="AB58" s="24">
        <v>110</v>
      </c>
      <c r="AC58" s="72">
        <v>20</v>
      </c>
      <c r="AD58" s="24">
        <v>4</v>
      </c>
      <c r="AE58" s="10">
        <v>1</v>
      </c>
      <c r="AF58" s="10">
        <v>2</v>
      </c>
      <c r="AG58" s="27">
        <f>Q58</f>
        <v>1327</v>
      </c>
      <c r="AH58" s="28">
        <f>Q58/17</f>
        <v>78.058823529411768</v>
      </c>
      <c r="AI58" s="28">
        <f>(S57+T57+U57+V57)/4</f>
        <v>23</v>
      </c>
      <c r="AJ58" s="10">
        <f>W57</f>
        <v>10</v>
      </c>
    </row>
    <row r="59" spans="1:36" x14ac:dyDescent="0.3">
      <c r="A59" s="82" t="s">
        <v>27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4" t="s">
        <v>28</v>
      </c>
      <c r="T59" s="84"/>
      <c r="U59" s="84"/>
      <c r="V59" s="84"/>
      <c r="W59" s="85"/>
      <c r="X59" s="9"/>
      <c r="Y59" s="9"/>
      <c r="Z59" s="9"/>
      <c r="AA59" s="9"/>
      <c r="AB59" s="9"/>
      <c r="AC59" s="9"/>
      <c r="AD59" s="9"/>
      <c r="AE59" s="4"/>
      <c r="AF59" s="4"/>
      <c r="AG59" s="4"/>
      <c r="AH59" s="4"/>
      <c r="AI59" s="4"/>
    </row>
    <row r="60" spans="1:36" x14ac:dyDescent="0.3">
      <c r="A60" s="37">
        <v>1</v>
      </c>
      <c r="B60" s="37">
        <v>2</v>
      </c>
      <c r="C60" s="37">
        <v>3</v>
      </c>
      <c r="D60" s="37">
        <v>4</v>
      </c>
      <c r="E60" s="37">
        <v>5</v>
      </c>
      <c r="F60" s="37">
        <v>6</v>
      </c>
      <c r="G60" s="37">
        <v>7</v>
      </c>
      <c r="H60" s="37">
        <v>8</v>
      </c>
      <c r="I60" s="37">
        <v>9</v>
      </c>
      <c r="J60" s="37">
        <v>10</v>
      </c>
      <c r="K60" s="37">
        <v>11</v>
      </c>
      <c r="L60" s="37">
        <v>12</v>
      </c>
      <c r="M60" s="37">
        <v>13</v>
      </c>
      <c r="N60" s="37">
        <v>14</v>
      </c>
      <c r="O60" s="37">
        <v>15</v>
      </c>
      <c r="P60" s="37">
        <v>16</v>
      </c>
      <c r="Q60" s="37">
        <v>17</v>
      </c>
      <c r="R60" s="150"/>
      <c r="S60" s="38">
        <v>18</v>
      </c>
      <c r="T60" s="38">
        <v>19</v>
      </c>
      <c r="U60" s="38">
        <v>20</v>
      </c>
      <c r="V60" s="38">
        <v>21</v>
      </c>
      <c r="W60" s="37" t="s">
        <v>16</v>
      </c>
      <c r="X60" s="10"/>
      <c r="Y60" s="10"/>
      <c r="Z60" s="10"/>
      <c r="AA60" s="23" t="s">
        <v>29</v>
      </c>
      <c r="AB60" s="14"/>
      <c r="AC60" s="14"/>
      <c r="AE60" s="4"/>
      <c r="AF60" s="4"/>
      <c r="AG60" s="4"/>
      <c r="AH60" s="4"/>
      <c r="AI60" s="4"/>
    </row>
    <row r="61" spans="1:36" x14ac:dyDescent="0.3">
      <c r="A61" s="75">
        <v>62</v>
      </c>
      <c r="B61" s="75">
        <v>67</v>
      </c>
      <c r="C61" s="75">
        <v>35</v>
      </c>
      <c r="D61" s="75">
        <v>106</v>
      </c>
      <c r="E61" s="75">
        <v>77</v>
      </c>
      <c r="F61" s="75">
        <v>85</v>
      </c>
      <c r="G61" s="75">
        <v>34</v>
      </c>
      <c r="H61" s="75">
        <v>36</v>
      </c>
      <c r="I61" s="75">
        <v>73</v>
      </c>
      <c r="J61" s="75">
        <v>53</v>
      </c>
      <c r="K61" s="75">
        <v>26</v>
      </c>
      <c r="L61" s="75">
        <v>54</v>
      </c>
      <c r="M61" s="86">
        <v>105</v>
      </c>
      <c r="N61" s="75">
        <v>59</v>
      </c>
      <c r="O61" s="86">
        <v>131</v>
      </c>
      <c r="P61" s="75">
        <v>94</v>
      </c>
      <c r="Q61" s="86">
        <v>126</v>
      </c>
      <c r="R61" s="86"/>
      <c r="S61" s="75">
        <v>21</v>
      </c>
      <c r="T61" s="86">
        <v>128</v>
      </c>
      <c r="U61" s="75">
        <v>0</v>
      </c>
      <c r="V61" s="75">
        <v>0</v>
      </c>
      <c r="W61" s="75">
        <v>22</v>
      </c>
      <c r="X61" s="22" t="s">
        <v>30</v>
      </c>
      <c r="Y61" s="22" t="s">
        <v>31</v>
      </c>
      <c r="Z61" s="22"/>
      <c r="AA61" s="22" t="s">
        <v>24</v>
      </c>
      <c r="AB61" s="21" t="s">
        <v>23</v>
      </c>
      <c r="AC61" s="21" t="s">
        <v>66</v>
      </c>
      <c r="AD61" s="25" t="s">
        <v>32</v>
      </c>
      <c r="AE61" s="26" t="s">
        <v>33</v>
      </c>
      <c r="AF61" s="26" t="s">
        <v>34</v>
      </c>
      <c r="AG61" s="26" t="s">
        <v>35</v>
      </c>
      <c r="AH61" s="26" t="s">
        <v>6</v>
      </c>
      <c r="AI61" s="26" t="s">
        <v>36</v>
      </c>
      <c r="AJ61" s="26" t="s">
        <v>37</v>
      </c>
    </row>
    <row r="62" spans="1:36" x14ac:dyDescent="0.3">
      <c r="A62" s="75">
        <f>A61</f>
        <v>62</v>
      </c>
      <c r="B62" s="75">
        <f t="shared" ref="B62:Q62" si="12">B61+A62</f>
        <v>129</v>
      </c>
      <c r="C62" s="75">
        <f t="shared" si="12"/>
        <v>164</v>
      </c>
      <c r="D62" s="75">
        <f t="shared" si="12"/>
        <v>270</v>
      </c>
      <c r="E62" s="75">
        <f t="shared" si="12"/>
        <v>347</v>
      </c>
      <c r="F62" s="75">
        <f t="shared" si="12"/>
        <v>432</v>
      </c>
      <c r="G62" s="75">
        <f t="shared" si="12"/>
        <v>466</v>
      </c>
      <c r="H62" s="75">
        <f t="shared" si="12"/>
        <v>502</v>
      </c>
      <c r="I62" s="75">
        <f t="shared" si="12"/>
        <v>575</v>
      </c>
      <c r="J62" s="75">
        <f t="shared" si="12"/>
        <v>628</v>
      </c>
      <c r="K62" s="75">
        <f t="shared" si="12"/>
        <v>654</v>
      </c>
      <c r="L62" s="75">
        <f t="shared" si="12"/>
        <v>708</v>
      </c>
      <c r="M62" s="75">
        <f t="shared" si="12"/>
        <v>813</v>
      </c>
      <c r="N62" s="75">
        <f t="shared" si="12"/>
        <v>872</v>
      </c>
      <c r="O62" s="75">
        <f t="shared" si="12"/>
        <v>1003</v>
      </c>
      <c r="P62" s="75">
        <f t="shared" si="12"/>
        <v>1097</v>
      </c>
      <c r="Q62" s="75">
        <f t="shared" si="12"/>
        <v>1223</v>
      </c>
      <c r="R62" s="151"/>
      <c r="S62" s="75">
        <f>S61+Q62</f>
        <v>1244</v>
      </c>
      <c r="T62" s="75">
        <f>T61+S62</f>
        <v>1372</v>
      </c>
      <c r="U62" s="75">
        <f>U61+T62</f>
        <v>1372</v>
      </c>
      <c r="V62" s="75">
        <f>V61+U62</f>
        <v>1372</v>
      </c>
      <c r="W62" s="75"/>
      <c r="X62" s="24">
        <f>Q62</f>
        <v>1223</v>
      </c>
      <c r="Y62" s="24">
        <f>S61+T61+U61+V61</f>
        <v>149</v>
      </c>
      <c r="Z62" s="24"/>
      <c r="AA62" s="24">
        <v>26</v>
      </c>
      <c r="AB62" s="24">
        <v>131</v>
      </c>
      <c r="AC62" s="72">
        <v>80</v>
      </c>
      <c r="AD62" s="24">
        <v>6</v>
      </c>
      <c r="AE62" s="10">
        <v>4</v>
      </c>
      <c r="AF62" s="10">
        <v>5</v>
      </c>
      <c r="AG62" s="27">
        <f>Q62</f>
        <v>1223</v>
      </c>
      <c r="AH62" s="28">
        <f>Q62/17</f>
        <v>71.941176470588232</v>
      </c>
      <c r="AI62" s="10">
        <f>(S61+T61+U61+V61)/4</f>
        <v>37.25</v>
      </c>
      <c r="AJ62" s="10">
        <f>W61</f>
        <v>22</v>
      </c>
    </row>
    <row r="63" spans="1:36" x14ac:dyDescent="0.3">
      <c r="A63" s="82" t="s">
        <v>38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4" t="s">
        <v>28</v>
      </c>
      <c r="T63" s="84"/>
      <c r="U63" s="84"/>
      <c r="V63" s="84"/>
      <c r="W63" s="85"/>
      <c r="X63" s="9"/>
      <c r="Y63" s="9"/>
      <c r="Z63" s="9"/>
      <c r="AA63" s="9"/>
      <c r="AB63" s="9"/>
      <c r="AC63" s="9"/>
      <c r="AD63" s="9"/>
      <c r="AE63" s="4"/>
      <c r="AF63" s="4"/>
      <c r="AG63" s="4"/>
      <c r="AH63" s="4"/>
      <c r="AI63" s="4"/>
    </row>
    <row r="64" spans="1:36" x14ac:dyDescent="0.3">
      <c r="A64" s="37">
        <v>1</v>
      </c>
      <c r="B64" s="37">
        <v>2</v>
      </c>
      <c r="C64" s="37">
        <v>3</v>
      </c>
      <c r="D64" s="37">
        <v>4</v>
      </c>
      <c r="E64" s="37">
        <v>5</v>
      </c>
      <c r="F64" s="37">
        <v>6</v>
      </c>
      <c r="G64" s="37">
        <v>7</v>
      </c>
      <c r="H64" s="37">
        <v>8</v>
      </c>
      <c r="I64" s="37">
        <v>9</v>
      </c>
      <c r="J64" s="37">
        <v>10</v>
      </c>
      <c r="K64" s="37">
        <v>11</v>
      </c>
      <c r="L64" s="37">
        <v>12</v>
      </c>
      <c r="M64" s="37">
        <v>13</v>
      </c>
      <c r="N64" s="37">
        <v>14</v>
      </c>
      <c r="O64" s="37">
        <v>15</v>
      </c>
      <c r="P64" s="37">
        <v>16</v>
      </c>
      <c r="Q64" s="37">
        <v>17</v>
      </c>
      <c r="R64" s="150"/>
      <c r="S64" s="38">
        <v>18</v>
      </c>
      <c r="T64" s="38">
        <v>19</v>
      </c>
      <c r="U64" s="38">
        <v>20</v>
      </c>
      <c r="V64" s="38">
        <v>21</v>
      </c>
      <c r="W64" s="37" t="s">
        <v>16</v>
      </c>
      <c r="X64" s="10"/>
      <c r="Y64" s="10"/>
      <c r="Z64" s="10"/>
      <c r="AA64" s="23" t="s">
        <v>29</v>
      </c>
      <c r="AB64" s="14"/>
      <c r="AC64" s="14"/>
      <c r="AD64" s="21"/>
    </row>
    <row r="65" spans="1:36" x14ac:dyDescent="0.3">
      <c r="A65" s="75">
        <v>64</v>
      </c>
      <c r="B65" s="75">
        <v>97</v>
      </c>
      <c r="C65" s="75">
        <v>35</v>
      </c>
      <c r="D65" s="75">
        <v>28</v>
      </c>
      <c r="E65" s="75">
        <v>49</v>
      </c>
      <c r="F65" s="75">
        <v>60</v>
      </c>
      <c r="G65" s="75">
        <v>38</v>
      </c>
      <c r="H65" s="75">
        <v>35</v>
      </c>
      <c r="I65" s="75">
        <v>80</v>
      </c>
      <c r="J65" s="75">
        <v>66</v>
      </c>
      <c r="K65" s="86">
        <v>81</v>
      </c>
      <c r="L65" s="75">
        <v>83</v>
      </c>
      <c r="M65" s="75">
        <v>76</v>
      </c>
      <c r="N65" s="75">
        <v>96</v>
      </c>
      <c r="O65" s="75">
        <v>28</v>
      </c>
      <c r="P65" s="75">
        <v>42</v>
      </c>
      <c r="Q65" s="75">
        <v>60</v>
      </c>
      <c r="R65" s="151"/>
      <c r="S65" s="75">
        <v>36</v>
      </c>
      <c r="T65" s="75">
        <v>52</v>
      </c>
      <c r="U65" s="75">
        <v>10</v>
      </c>
      <c r="V65" s="75">
        <v>2</v>
      </c>
      <c r="W65" s="75">
        <v>2</v>
      </c>
      <c r="X65" s="22" t="s">
        <v>30</v>
      </c>
      <c r="Y65" s="22" t="s">
        <v>31</v>
      </c>
      <c r="Z65" s="22"/>
      <c r="AA65" s="22" t="s">
        <v>24</v>
      </c>
      <c r="AB65" s="21" t="s">
        <v>23</v>
      </c>
      <c r="AC65" s="21" t="s">
        <v>66</v>
      </c>
      <c r="AD65" s="25" t="s">
        <v>32</v>
      </c>
      <c r="AE65" s="26" t="s">
        <v>33</v>
      </c>
      <c r="AF65" s="26" t="s">
        <v>34</v>
      </c>
      <c r="AG65" s="26" t="s">
        <v>35</v>
      </c>
      <c r="AH65" s="26" t="s">
        <v>6</v>
      </c>
      <c r="AI65" s="26" t="s">
        <v>36</v>
      </c>
      <c r="AJ65" s="26" t="s">
        <v>37</v>
      </c>
    </row>
    <row r="66" spans="1:36" x14ac:dyDescent="0.3">
      <c r="A66" s="75">
        <f>A65</f>
        <v>64</v>
      </c>
      <c r="B66" s="75">
        <f t="shared" ref="B66:Q66" si="13">B65+A66</f>
        <v>161</v>
      </c>
      <c r="C66" s="75">
        <f t="shared" si="13"/>
        <v>196</v>
      </c>
      <c r="D66" s="75">
        <f t="shared" si="13"/>
        <v>224</v>
      </c>
      <c r="E66" s="75">
        <f t="shared" si="13"/>
        <v>273</v>
      </c>
      <c r="F66" s="75">
        <f t="shared" si="13"/>
        <v>333</v>
      </c>
      <c r="G66" s="75">
        <f t="shared" si="13"/>
        <v>371</v>
      </c>
      <c r="H66" s="75">
        <f t="shared" si="13"/>
        <v>406</v>
      </c>
      <c r="I66" s="75">
        <f t="shared" si="13"/>
        <v>486</v>
      </c>
      <c r="J66" s="75">
        <f t="shared" si="13"/>
        <v>552</v>
      </c>
      <c r="K66" s="75">
        <f t="shared" si="13"/>
        <v>633</v>
      </c>
      <c r="L66" s="75">
        <f t="shared" si="13"/>
        <v>716</v>
      </c>
      <c r="M66" s="75">
        <f t="shared" si="13"/>
        <v>792</v>
      </c>
      <c r="N66" s="75">
        <f t="shared" si="13"/>
        <v>888</v>
      </c>
      <c r="O66" s="75">
        <f t="shared" si="13"/>
        <v>916</v>
      </c>
      <c r="P66" s="75">
        <f t="shared" si="13"/>
        <v>958</v>
      </c>
      <c r="Q66" s="75">
        <f t="shared" si="13"/>
        <v>1018</v>
      </c>
      <c r="R66" s="151"/>
      <c r="S66" s="75">
        <f>S65+Q66</f>
        <v>1054</v>
      </c>
      <c r="T66" s="75">
        <f>T65+S66</f>
        <v>1106</v>
      </c>
      <c r="U66" s="75">
        <f>U65+T66</f>
        <v>1116</v>
      </c>
      <c r="V66" s="75">
        <f>V65+U66</f>
        <v>1118</v>
      </c>
      <c r="W66" s="75"/>
      <c r="X66" s="24">
        <f>Q66</f>
        <v>1018</v>
      </c>
      <c r="Y66" s="24">
        <f>S65+T65+U65+V65</f>
        <v>100</v>
      </c>
      <c r="Z66" s="24"/>
      <c r="AA66" s="24">
        <v>28</v>
      </c>
      <c r="AB66" s="24">
        <v>97</v>
      </c>
      <c r="AC66" s="72">
        <v>20</v>
      </c>
      <c r="AD66" s="24">
        <v>10</v>
      </c>
      <c r="AE66" s="10">
        <v>1</v>
      </c>
      <c r="AF66" s="10">
        <v>0</v>
      </c>
      <c r="AG66" s="27">
        <f>Q66</f>
        <v>1018</v>
      </c>
      <c r="AH66" s="28">
        <f>Q66/17</f>
        <v>59.882352941176471</v>
      </c>
      <c r="AI66" s="28">
        <f>(S65+T65+U65+V65)/4</f>
        <v>25</v>
      </c>
      <c r="AJ66" s="10">
        <f>W65</f>
        <v>2</v>
      </c>
    </row>
    <row r="67" spans="1:36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 t="s">
        <v>28</v>
      </c>
      <c r="T67" s="84"/>
      <c r="U67" s="84"/>
      <c r="V67" s="84"/>
      <c r="W67" s="85"/>
      <c r="X67" s="9"/>
      <c r="Y67" s="9"/>
      <c r="Z67" s="9"/>
      <c r="AA67" s="9"/>
      <c r="AB67" s="9"/>
      <c r="AC67" s="9"/>
      <c r="AD67" s="9"/>
      <c r="AE67" s="4"/>
      <c r="AF67" s="4"/>
      <c r="AG67" s="4"/>
      <c r="AH67" s="4"/>
      <c r="AI67" s="4"/>
    </row>
    <row r="68" spans="1:36" x14ac:dyDescent="0.3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7">
        <v>13</v>
      </c>
      <c r="N68" s="37">
        <v>14</v>
      </c>
      <c r="O68" s="37">
        <v>15</v>
      </c>
      <c r="P68" s="37">
        <v>16</v>
      </c>
      <c r="Q68" s="37">
        <v>17</v>
      </c>
      <c r="R68" s="150"/>
      <c r="S68" s="38">
        <v>18</v>
      </c>
      <c r="T68" s="38">
        <v>19</v>
      </c>
      <c r="U68" s="38">
        <v>20</v>
      </c>
      <c r="V68" s="38">
        <v>21</v>
      </c>
      <c r="W68" s="37" t="s">
        <v>16</v>
      </c>
      <c r="X68" s="10"/>
      <c r="Y68" s="10"/>
      <c r="Z68" s="10"/>
      <c r="AA68" s="23" t="s">
        <v>29</v>
      </c>
      <c r="AB68" s="14"/>
      <c r="AC68" s="14"/>
      <c r="AD68" s="21"/>
    </row>
    <row r="69" spans="1:36" x14ac:dyDescent="0.3">
      <c r="A69" s="75">
        <v>59</v>
      </c>
      <c r="B69" s="86">
        <v>123</v>
      </c>
      <c r="C69" s="75">
        <v>72</v>
      </c>
      <c r="D69" s="75">
        <v>25</v>
      </c>
      <c r="E69" s="75">
        <v>75</v>
      </c>
      <c r="F69" s="75">
        <v>57</v>
      </c>
      <c r="G69" s="75">
        <v>94</v>
      </c>
      <c r="H69" s="75">
        <v>50</v>
      </c>
      <c r="I69" s="75">
        <v>74</v>
      </c>
      <c r="J69" s="75">
        <v>49</v>
      </c>
      <c r="K69" s="75">
        <v>73</v>
      </c>
      <c r="L69" s="86">
        <v>107</v>
      </c>
      <c r="M69" s="75">
        <v>51</v>
      </c>
      <c r="N69" s="75">
        <v>65</v>
      </c>
      <c r="O69" s="75">
        <v>86</v>
      </c>
      <c r="P69" s="75">
        <v>85</v>
      </c>
      <c r="Q69" s="75">
        <v>46</v>
      </c>
      <c r="R69" s="151"/>
      <c r="S69" s="75">
        <v>29</v>
      </c>
      <c r="T69" s="75">
        <v>58</v>
      </c>
      <c r="U69" s="75">
        <v>6</v>
      </c>
      <c r="V69" s="75">
        <v>0</v>
      </c>
      <c r="W69" s="75">
        <v>1</v>
      </c>
      <c r="X69" s="22" t="s">
        <v>30</v>
      </c>
      <c r="Y69" s="22" t="s">
        <v>31</v>
      </c>
      <c r="Z69" s="22"/>
      <c r="AA69" s="22" t="s">
        <v>24</v>
      </c>
      <c r="AB69" s="21" t="s">
        <v>23</v>
      </c>
      <c r="AC69" s="21" t="s">
        <v>66</v>
      </c>
      <c r="AD69" s="25" t="s">
        <v>32</v>
      </c>
      <c r="AE69" s="26" t="s">
        <v>33</v>
      </c>
      <c r="AF69" s="26" t="s">
        <v>34</v>
      </c>
      <c r="AG69" s="26" t="s">
        <v>35</v>
      </c>
      <c r="AH69" s="26" t="s">
        <v>6</v>
      </c>
      <c r="AI69" s="26" t="s">
        <v>36</v>
      </c>
      <c r="AJ69" s="26" t="s">
        <v>37</v>
      </c>
    </row>
    <row r="70" spans="1:36" x14ac:dyDescent="0.3">
      <c r="A70" s="75">
        <f>A69</f>
        <v>59</v>
      </c>
      <c r="B70" s="75">
        <f t="shared" ref="B70:Q70" si="14">B69+A70</f>
        <v>182</v>
      </c>
      <c r="C70" s="75">
        <f t="shared" si="14"/>
        <v>254</v>
      </c>
      <c r="D70" s="75">
        <f t="shared" si="14"/>
        <v>279</v>
      </c>
      <c r="E70" s="75">
        <f t="shared" si="14"/>
        <v>354</v>
      </c>
      <c r="F70" s="75">
        <f t="shared" si="14"/>
        <v>411</v>
      </c>
      <c r="G70" s="75">
        <f t="shared" si="14"/>
        <v>505</v>
      </c>
      <c r="H70" s="75">
        <f t="shared" si="14"/>
        <v>555</v>
      </c>
      <c r="I70" s="75">
        <f t="shared" si="14"/>
        <v>629</v>
      </c>
      <c r="J70" s="75">
        <f t="shared" si="14"/>
        <v>678</v>
      </c>
      <c r="K70" s="75">
        <f t="shared" si="14"/>
        <v>751</v>
      </c>
      <c r="L70" s="75">
        <f t="shared" si="14"/>
        <v>858</v>
      </c>
      <c r="M70" s="75">
        <f t="shared" si="14"/>
        <v>909</v>
      </c>
      <c r="N70" s="75">
        <f t="shared" si="14"/>
        <v>974</v>
      </c>
      <c r="O70" s="75">
        <f t="shared" si="14"/>
        <v>1060</v>
      </c>
      <c r="P70" s="75">
        <f t="shared" si="14"/>
        <v>1145</v>
      </c>
      <c r="Q70" s="75">
        <f t="shared" si="14"/>
        <v>1191</v>
      </c>
      <c r="R70" s="151"/>
      <c r="S70" s="75">
        <f>S69+Q70</f>
        <v>1220</v>
      </c>
      <c r="T70" s="75">
        <f>T69+S70</f>
        <v>1278</v>
      </c>
      <c r="U70" s="75">
        <f>U69+T70</f>
        <v>1284</v>
      </c>
      <c r="V70" s="75">
        <f>V69+U70</f>
        <v>1284</v>
      </c>
      <c r="W70" s="75"/>
      <c r="X70" s="24">
        <f>Q70</f>
        <v>1191</v>
      </c>
      <c r="Y70" s="24">
        <f>S69+T69+U69+V69</f>
        <v>93</v>
      </c>
      <c r="Z70" s="24"/>
      <c r="AA70" s="24">
        <v>25</v>
      </c>
      <c r="AB70" s="24">
        <v>123</v>
      </c>
      <c r="AC70" s="72">
        <v>40</v>
      </c>
      <c r="AD70" s="24">
        <v>4</v>
      </c>
      <c r="AE70" s="10">
        <v>2</v>
      </c>
      <c r="AF70" s="10">
        <v>2</v>
      </c>
      <c r="AG70" s="27">
        <f>Q70</f>
        <v>1191</v>
      </c>
      <c r="AH70" s="28">
        <f>Q70/17</f>
        <v>70.058823529411768</v>
      </c>
      <c r="AI70" s="28">
        <f>(S69+T69+U69+V69)/4</f>
        <v>23.25</v>
      </c>
      <c r="AJ70" s="10">
        <f>W69</f>
        <v>1</v>
      </c>
    </row>
    <row r="71" spans="1:36" x14ac:dyDescent="0.3">
      <c r="A71" s="82" t="s">
        <v>25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 t="s">
        <v>28</v>
      </c>
      <c r="T71" s="84"/>
      <c r="U71" s="84"/>
      <c r="V71" s="84"/>
      <c r="W71" s="85"/>
      <c r="X71" s="9"/>
      <c r="Y71" s="9"/>
      <c r="Z71" s="9"/>
      <c r="AA71" s="9"/>
      <c r="AB71" s="9"/>
      <c r="AC71" s="9"/>
      <c r="AD71" s="9"/>
      <c r="AE71" s="4"/>
      <c r="AF71" s="4"/>
      <c r="AG71" s="4"/>
      <c r="AH71" s="4"/>
      <c r="AI71" s="4"/>
    </row>
    <row r="72" spans="1:36" x14ac:dyDescent="0.3">
      <c r="A72" s="37">
        <v>1</v>
      </c>
      <c r="B72" s="37">
        <v>2</v>
      </c>
      <c r="C72" s="37">
        <v>3</v>
      </c>
      <c r="D72" s="37">
        <v>4</v>
      </c>
      <c r="E72" s="37">
        <v>5</v>
      </c>
      <c r="F72" s="37">
        <v>6</v>
      </c>
      <c r="G72" s="37">
        <v>7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13</v>
      </c>
      <c r="N72" s="37">
        <v>14</v>
      </c>
      <c r="O72" s="37">
        <v>15</v>
      </c>
      <c r="P72" s="37">
        <v>16</v>
      </c>
      <c r="Q72" s="37">
        <v>17</v>
      </c>
      <c r="R72" s="150"/>
      <c r="S72" s="38">
        <v>18</v>
      </c>
      <c r="T72" s="38">
        <v>19</v>
      </c>
      <c r="U72" s="38">
        <v>20</v>
      </c>
      <c r="V72" s="38">
        <v>21</v>
      </c>
      <c r="W72" s="37" t="s">
        <v>16</v>
      </c>
      <c r="X72" s="10"/>
      <c r="Y72" s="10"/>
      <c r="Z72" s="10"/>
      <c r="AA72" s="23" t="s">
        <v>29</v>
      </c>
      <c r="AB72" s="14"/>
      <c r="AC72" s="14"/>
      <c r="AD72" s="21"/>
    </row>
    <row r="73" spans="1:36" x14ac:dyDescent="0.3">
      <c r="A73" s="75">
        <v>62</v>
      </c>
      <c r="B73" s="75">
        <v>81</v>
      </c>
      <c r="C73" s="75">
        <v>49</v>
      </c>
      <c r="D73" s="75">
        <v>49</v>
      </c>
      <c r="E73" s="75">
        <v>23</v>
      </c>
      <c r="F73" s="75">
        <v>66</v>
      </c>
      <c r="G73" s="75">
        <v>94</v>
      </c>
      <c r="H73" s="75">
        <v>43</v>
      </c>
      <c r="I73" s="75">
        <v>68</v>
      </c>
      <c r="J73" s="75">
        <v>27</v>
      </c>
      <c r="K73" s="75">
        <v>59</v>
      </c>
      <c r="L73" s="75">
        <v>31</v>
      </c>
      <c r="M73" s="75">
        <v>84</v>
      </c>
      <c r="N73" s="75">
        <v>94</v>
      </c>
      <c r="O73" s="75">
        <v>94</v>
      </c>
      <c r="P73" s="75">
        <v>57</v>
      </c>
      <c r="Q73" s="75">
        <v>67</v>
      </c>
      <c r="R73" s="151"/>
      <c r="S73" s="75">
        <v>25</v>
      </c>
      <c r="T73" s="75">
        <v>26</v>
      </c>
      <c r="U73" s="75">
        <v>9</v>
      </c>
      <c r="V73" s="75">
        <v>12</v>
      </c>
      <c r="W73" s="75">
        <v>29</v>
      </c>
      <c r="X73" s="22" t="s">
        <v>30</v>
      </c>
      <c r="Y73" s="22" t="s">
        <v>31</v>
      </c>
      <c r="Z73" s="22"/>
      <c r="AA73" s="22" t="s">
        <v>24</v>
      </c>
      <c r="AB73" s="21" t="s">
        <v>23</v>
      </c>
      <c r="AC73" s="21" t="s">
        <v>66</v>
      </c>
      <c r="AD73" s="25" t="s">
        <v>32</v>
      </c>
      <c r="AE73" s="26" t="s">
        <v>33</v>
      </c>
      <c r="AF73" s="26" t="s">
        <v>34</v>
      </c>
      <c r="AG73" s="26" t="s">
        <v>35</v>
      </c>
      <c r="AH73" s="26" t="s">
        <v>6</v>
      </c>
      <c r="AI73" s="26" t="s">
        <v>36</v>
      </c>
      <c r="AJ73" s="26" t="s">
        <v>37</v>
      </c>
    </row>
    <row r="74" spans="1:36" x14ac:dyDescent="0.3">
      <c r="A74" s="75">
        <f>A73</f>
        <v>62</v>
      </c>
      <c r="B74" s="75">
        <f t="shared" ref="B74:Q74" si="15">B73+A74</f>
        <v>143</v>
      </c>
      <c r="C74" s="75">
        <f t="shared" si="15"/>
        <v>192</v>
      </c>
      <c r="D74" s="75">
        <f t="shared" si="15"/>
        <v>241</v>
      </c>
      <c r="E74" s="75">
        <f t="shared" si="15"/>
        <v>264</v>
      </c>
      <c r="F74" s="75">
        <f t="shared" si="15"/>
        <v>330</v>
      </c>
      <c r="G74" s="75">
        <f t="shared" si="15"/>
        <v>424</v>
      </c>
      <c r="H74" s="75">
        <f t="shared" si="15"/>
        <v>467</v>
      </c>
      <c r="I74" s="75">
        <f t="shared" si="15"/>
        <v>535</v>
      </c>
      <c r="J74" s="75">
        <f t="shared" si="15"/>
        <v>562</v>
      </c>
      <c r="K74" s="75">
        <f t="shared" si="15"/>
        <v>621</v>
      </c>
      <c r="L74" s="75">
        <f t="shared" si="15"/>
        <v>652</v>
      </c>
      <c r="M74" s="75">
        <f t="shared" si="15"/>
        <v>736</v>
      </c>
      <c r="N74" s="75">
        <f t="shared" si="15"/>
        <v>830</v>
      </c>
      <c r="O74" s="75">
        <f t="shared" si="15"/>
        <v>924</v>
      </c>
      <c r="P74" s="75">
        <f t="shared" si="15"/>
        <v>981</v>
      </c>
      <c r="Q74" s="75">
        <f t="shared" si="15"/>
        <v>1048</v>
      </c>
      <c r="R74" s="151"/>
      <c r="S74" s="75">
        <f>S73+Q74</f>
        <v>1073</v>
      </c>
      <c r="T74" s="75">
        <f>T73+S74</f>
        <v>1099</v>
      </c>
      <c r="U74" s="75">
        <f>U73+T74</f>
        <v>1108</v>
      </c>
      <c r="V74" s="75">
        <f>V73+U74</f>
        <v>1120</v>
      </c>
      <c r="W74" s="75"/>
      <c r="X74" s="24">
        <f>Q74</f>
        <v>1048</v>
      </c>
      <c r="Y74" s="24">
        <f>S73+T73+U73+V73</f>
        <v>72</v>
      </c>
      <c r="Z74" s="24"/>
      <c r="AA74" s="24">
        <v>23</v>
      </c>
      <c r="AB74" s="24">
        <v>94</v>
      </c>
      <c r="AC74" s="72">
        <v>0</v>
      </c>
      <c r="AD74" s="24">
        <v>7</v>
      </c>
      <c r="AE74" s="10">
        <v>0</v>
      </c>
      <c r="AF74" s="10">
        <v>0</v>
      </c>
      <c r="AG74" s="27">
        <f>Q74</f>
        <v>1048</v>
      </c>
      <c r="AH74" s="28">
        <f>Q74/17</f>
        <v>61.647058823529413</v>
      </c>
      <c r="AI74" s="28">
        <f>(S73+T73+U73+V73)/4</f>
        <v>18</v>
      </c>
      <c r="AJ74" s="10">
        <f>W73</f>
        <v>29</v>
      </c>
    </row>
    <row r="75" spans="1:36" x14ac:dyDescent="0.3">
      <c r="A75" s="82" t="s">
        <v>15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 t="s">
        <v>28</v>
      </c>
      <c r="T75" s="84"/>
      <c r="U75" s="84"/>
      <c r="V75" s="84"/>
      <c r="W75" s="85"/>
      <c r="X75" s="9"/>
      <c r="Y75" s="9"/>
      <c r="Z75" s="9"/>
      <c r="AA75" s="9"/>
      <c r="AB75" s="9"/>
      <c r="AC75" s="9"/>
      <c r="AD75" s="9"/>
      <c r="AE75" s="4"/>
      <c r="AF75" s="4"/>
      <c r="AG75" s="4"/>
      <c r="AH75" s="4"/>
      <c r="AI75" s="4"/>
    </row>
    <row r="76" spans="1:36" x14ac:dyDescent="0.3">
      <c r="A76" s="37">
        <v>1</v>
      </c>
      <c r="B76" s="37">
        <v>2</v>
      </c>
      <c r="C76" s="37">
        <v>3</v>
      </c>
      <c r="D76" s="37">
        <v>4</v>
      </c>
      <c r="E76" s="37">
        <v>5</v>
      </c>
      <c r="F76" s="37">
        <v>6</v>
      </c>
      <c r="G76" s="37">
        <v>7</v>
      </c>
      <c r="H76" s="37">
        <v>8</v>
      </c>
      <c r="I76" s="37">
        <v>9</v>
      </c>
      <c r="J76" s="37">
        <v>10</v>
      </c>
      <c r="K76" s="37">
        <v>11</v>
      </c>
      <c r="L76" s="37">
        <v>12</v>
      </c>
      <c r="M76" s="37">
        <v>13</v>
      </c>
      <c r="N76" s="37">
        <v>14</v>
      </c>
      <c r="O76" s="37">
        <v>15</v>
      </c>
      <c r="P76" s="37">
        <v>16</v>
      </c>
      <c r="Q76" s="37">
        <v>17</v>
      </c>
      <c r="R76" s="150"/>
      <c r="S76" s="38">
        <v>18</v>
      </c>
      <c r="T76" s="38">
        <v>19</v>
      </c>
      <c r="U76" s="38">
        <v>20</v>
      </c>
      <c r="V76" s="38">
        <v>21</v>
      </c>
      <c r="W76" s="37" t="s">
        <v>16</v>
      </c>
      <c r="X76" s="10"/>
      <c r="Y76" s="10"/>
      <c r="Z76" s="10"/>
      <c r="AA76" s="23" t="s">
        <v>29</v>
      </c>
      <c r="AB76" s="14"/>
      <c r="AC76" s="14"/>
      <c r="AD76" s="21"/>
    </row>
    <row r="77" spans="1:36" x14ac:dyDescent="0.3">
      <c r="A77" s="88">
        <v>71</v>
      </c>
      <c r="B77" s="88">
        <v>139</v>
      </c>
      <c r="C77" s="88">
        <v>66</v>
      </c>
      <c r="D77" s="88">
        <v>112</v>
      </c>
      <c r="E77" s="88">
        <v>94</v>
      </c>
      <c r="F77" s="88">
        <v>37</v>
      </c>
      <c r="G77" s="88">
        <v>64</v>
      </c>
      <c r="H77" s="88">
        <v>27</v>
      </c>
      <c r="I77" s="88">
        <v>36</v>
      </c>
      <c r="J77" s="88">
        <v>85</v>
      </c>
      <c r="K77" s="88">
        <v>39</v>
      </c>
      <c r="L77" s="88">
        <v>47</v>
      </c>
      <c r="M77" s="88">
        <v>82</v>
      </c>
      <c r="N77" s="88">
        <v>45</v>
      </c>
      <c r="O77" s="88">
        <v>20</v>
      </c>
      <c r="P77" s="88">
        <v>93</v>
      </c>
      <c r="Q77" s="88">
        <v>25</v>
      </c>
      <c r="R77" s="163"/>
      <c r="S77" s="88">
        <v>15</v>
      </c>
      <c r="T77" s="88">
        <v>20</v>
      </c>
      <c r="U77" s="88">
        <v>30</v>
      </c>
      <c r="V77" s="88">
        <v>14</v>
      </c>
      <c r="W77" s="88">
        <v>1</v>
      </c>
      <c r="X77" s="22" t="s">
        <v>30</v>
      </c>
      <c r="Y77" s="22" t="s">
        <v>31</v>
      </c>
      <c r="Z77" s="22"/>
      <c r="AA77" s="22" t="s">
        <v>24</v>
      </c>
      <c r="AB77" s="21" t="s">
        <v>23</v>
      </c>
      <c r="AC77" s="21" t="s">
        <v>66</v>
      </c>
      <c r="AD77" s="25" t="s">
        <v>32</v>
      </c>
      <c r="AE77" s="26" t="s">
        <v>33</v>
      </c>
      <c r="AF77" s="26" t="s">
        <v>34</v>
      </c>
      <c r="AG77" s="26" t="s">
        <v>35</v>
      </c>
      <c r="AH77" s="26" t="s">
        <v>6</v>
      </c>
      <c r="AI77" s="26" t="s">
        <v>36</v>
      </c>
      <c r="AJ77" s="26" t="s">
        <v>37</v>
      </c>
    </row>
    <row r="78" spans="1:36" x14ac:dyDescent="0.3">
      <c r="A78" s="75">
        <f>A77</f>
        <v>71</v>
      </c>
      <c r="B78" s="75">
        <f t="shared" ref="B78:Q78" si="16">B77+A78</f>
        <v>210</v>
      </c>
      <c r="C78" s="75">
        <f t="shared" si="16"/>
        <v>276</v>
      </c>
      <c r="D78" s="75">
        <f t="shared" si="16"/>
        <v>388</v>
      </c>
      <c r="E78" s="75">
        <f t="shared" si="16"/>
        <v>482</v>
      </c>
      <c r="F78" s="75">
        <f t="shared" si="16"/>
        <v>519</v>
      </c>
      <c r="G78" s="75">
        <f t="shared" si="16"/>
        <v>583</v>
      </c>
      <c r="H78" s="75">
        <f t="shared" si="16"/>
        <v>610</v>
      </c>
      <c r="I78" s="75">
        <f t="shared" si="16"/>
        <v>646</v>
      </c>
      <c r="J78" s="75">
        <f t="shared" si="16"/>
        <v>731</v>
      </c>
      <c r="K78" s="75">
        <f t="shared" si="16"/>
        <v>770</v>
      </c>
      <c r="L78" s="75">
        <f t="shared" si="16"/>
        <v>817</v>
      </c>
      <c r="M78" s="75">
        <f t="shared" si="16"/>
        <v>899</v>
      </c>
      <c r="N78" s="75">
        <f t="shared" si="16"/>
        <v>944</v>
      </c>
      <c r="O78" s="75">
        <f t="shared" si="16"/>
        <v>964</v>
      </c>
      <c r="P78" s="75">
        <f t="shared" si="16"/>
        <v>1057</v>
      </c>
      <c r="Q78" s="75">
        <f t="shared" si="16"/>
        <v>1082</v>
      </c>
      <c r="R78" s="151"/>
      <c r="S78" s="75">
        <f>S77+Q78</f>
        <v>1097</v>
      </c>
      <c r="T78" s="75">
        <f>T77+S78</f>
        <v>1117</v>
      </c>
      <c r="U78" s="75">
        <f>U77+T78</f>
        <v>1147</v>
      </c>
      <c r="V78" s="75">
        <f>V77+U78</f>
        <v>1161</v>
      </c>
      <c r="W78" s="75"/>
      <c r="X78" s="24">
        <f>Q78</f>
        <v>1082</v>
      </c>
      <c r="Y78" s="24">
        <f>S77+T77+U77+V77</f>
        <v>79</v>
      </c>
      <c r="Z78" s="24"/>
      <c r="AA78" s="24">
        <v>20</v>
      </c>
      <c r="AB78" s="24">
        <v>139</v>
      </c>
      <c r="AC78" s="72">
        <v>0</v>
      </c>
      <c r="AD78" s="24">
        <v>8</v>
      </c>
      <c r="AE78" s="10">
        <v>0</v>
      </c>
      <c r="AF78" s="10">
        <v>2</v>
      </c>
      <c r="AG78" s="27">
        <f>Q78</f>
        <v>1082</v>
      </c>
      <c r="AH78" s="28">
        <f>Q78/17</f>
        <v>63.647058823529413</v>
      </c>
      <c r="AI78" s="28">
        <f>(S77+T77+U77+V77)/4</f>
        <v>19.75</v>
      </c>
      <c r="AJ78" s="10">
        <f>W77</f>
        <v>1</v>
      </c>
    </row>
    <row r="79" spans="1:36" x14ac:dyDescent="0.3">
      <c r="A79" s="82" t="s">
        <v>17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 t="s">
        <v>28</v>
      </c>
      <c r="T79" s="84"/>
      <c r="U79" s="84"/>
      <c r="V79" s="84"/>
      <c r="W79" s="85"/>
      <c r="X79" s="9"/>
      <c r="Y79" s="9"/>
      <c r="Z79" s="9"/>
      <c r="AA79" s="9"/>
      <c r="AB79" s="9"/>
      <c r="AC79" s="9"/>
      <c r="AD79" s="9"/>
      <c r="AE79" s="4"/>
      <c r="AF79" s="4"/>
      <c r="AG79" s="4"/>
      <c r="AH79" s="4"/>
      <c r="AI79" s="4"/>
    </row>
    <row r="80" spans="1:36" x14ac:dyDescent="0.3">
      <c r="A80" s="37">
        <v>1</v>
      </c>
      <c r="B80" s="37">
        <v>2</v>
      </c>
      <c r="C80" s="37">
        <v>3</v>
      </c>
      <c r="D80" s="37">
        <v>4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  <c r="P80" s="37">
        <v>16</v>
      </c>
      <c r="Q80" s="37">
        <v>17</v>
      </c>
      <c r="R80" s="150"/>
      <c r="S80" s="38">
        <v>18</v>
      </c>
      <c r="T80" s="38">
        <v>19</v>
      </c>
      <c r="U80" s="38">
        <v>20</v>
      </c>
      <c r="V80" s="38">
        <v>21</v>
      </c>
      <c r="W80" s="37" t="s">
        <v>16</v>
      </c>
      <c r="X80" s="10"/>
      <c r="Y80" s="10"/>
      <c r="Z80" s="10"/>
      <c r="AA80" s="23" t="s">
        <v>29</v>
      </c>
      <c r="AB80" s="14"/>
      <c r="AC80" s="14"/>
      <c r="AD80" s="21"/>
    </row>
    <row r="81" spans="1:36" x14ac:dyDescent="0.3">
      <c r="A81" s="88">
        <v>75</v>
      </c>
      <c r="B81" s="88">
        <v>65</v>
      </c>
      <c r="C81" s="88">
        <v>90</v>
      </c>
      <c r="D81" s="88">
        <v>71</v>
      </c>
      <c r="E81" s="88">
        <v>33</v>
      </c>
      <c r="F81" s="88">
        <v>54</v>
      </c>
      <c r="G81" s="86">
        <v>83</v>
      </c>
      <c r="H81" s="88">
        <v>44</v>
      </c>
      <c r="I81" s="88">
        <v>47</v>
      </c>
      <c r="J81" s="88">
        <v>62</v>
      </c>
      <c r="K81" s="88">
        <v>85</v>
      </c>
      <c r="L81" s="88">
        <v>34</v>
      </c>
      <c r="M81" s="88">
        <v>61</v>
      </c>
      <c r="N81" s="88">
        <v>106</v>
      </c>
      <c r="O81" s="88">
        <v>67</v>
      </c>
      <c r="P81" s="88">
        <v>95</v>
      </c>
      <c r="Q81" s="88">
        <v>50</v>
      </c>
      <c r="R81" s="163"/>
      <c r="S81" s="88">
        <v>18</v>
      </c>
      <c r="T81" s="88">
        <v>58</v>
      </c>
      <c r="U81" s="88">
        <v>0</v>
      </c>
      <c r="V81" s="88">
        <v>0</v>
      </c>
      <c r="W81" s="88">
        <v>12</v>
      </c>
      <c r="X81" s="22" t="s">
        <v>30</v>
      </c>
      <c r="Y81" s="22" t="s">
        <v>31</v>
      </c>
      <c r="Z81" s="22"/>
      <c r="AA81" s="22" t="s">
        <v>24</v>
      </c>
      <c r="AB81" s="21" t="s">
        <v>23</v>
      </c>
      <c r="AC81" s="21" t="s">
        <v>66</v>
      </c>
      <c r="AD81" s="25" t="s">
        <v>32</v>
      </c>
      <c r="AE81" s="26" t="s">
        <v>33</v>
      </c>
      <c r="AF81" s="26" t="s">
        <v>34</v>
      </c>
      <c r="AG81" s="26" t="s">
        <v>35</v>
      </c>
      <c r="AH81" s="26" t="s">
        <v>6</v>
      </c>
      <c r="AI81" s="26" t="s">
        <v>36</v>
      </c>
      <c r="AJ81" s="26" t="s">
        <v>37</v>
      </c>
    </row>
    <row r="82" spans="1:36" x14ac:dyDescent="0.3">
      <c r="A82" s="75">
        <f>A81</f>
        <v>75</v>
      </c>
      <c r="B82" s="75">
        <f t="shared" ref="B82:Q82" si="17">B81+A82</f>
        <v>140</v>
      </c>
      <c r="C82" s="75">
        <f t="shared" si="17"/>
        <v>230</v>
      </c>
      <c r="D82" s="75">
        <f t="shared" si="17"/>
        <v>301</v>
      </c>
      <c r="E82" s="75">
        <f t="shared" si="17"/>
        <v>334</v>
      </c>
      <c r="F82" s="75">
        <f t="shared" si="17"/>
        <v>388</v>
      </c>
      <c r="G82" s="75">
        <f t="shared" si="17"/>
        <v>471</v>
      </c>
      <c r="H82" s="75">
        <f t="shared" si="17"/>
        <v>515</v>
      </c>
      <c r="I82" s="75">
        <f t="shared" si="17"/>
        <v>562</v>
      </c>
      <c r="J82" s="75">
        <f t="shared" si="17"/>
        <v>624</v>
      </c>
      <c r="K82" s="75">
        <f t="shared" si="17"/>
        <v>709</v>
      </c>
      <c r="L82" s="75">
        <f t="shared" si="17"/>
        <v>743</v>
      </c>
      <c r="M82" s="75">
        <f t="shared" si="17"/>
        <v>804</v>
      </c>
      <c r="N82" s="75">
        <f t="shared" si="17"/>
        <v>910</v>
      </c>
      <c r="O82" s="75">
        <f t="shared" si="17"/>
        <v>977</v>
      </c>
      <c r="P82" s="75">
        <f t="shared" si="17"/>
        <v>1072</v>
      </c>
      <c r="Q82" s="75">
        <f t="shared" si="17"/>
        <v>1122</v>
      </c>
      <c r="R82" s="151"/>
      <c r="S82" s="75">
        <f>S81+Q82</f>
        <v>1140</v>
      </c>
      <c r="T82" s="75">
        <f>T81+S82</f>
        <v>1198</v>
      </c>
      <c r="U82" s="75">
        <f>U81+T82</f>
        <v>1198</v>
      </c>
      <c r="V82" s="75">
        <f>V81+U82</f>
        <v>1198</v>
      </c>
      <c r="W82" s="75"/>
      <c r="X82" s="24">
        <f>Q82</f>
        <v>1122</v>
      </c>
      <c r="Y82" s="24">
        <f>S81+T81+U81+V81</f>
        <v>76</v>
      </c>
      <c r="Z82" s="24"/>
      <c r="AA82" s="24">
        <v>33</v>
      </c>
      <c r="AB82" s="24">
        <v>106</v>
      </c>
      <c r="AC82" s="72">
        <v>20</v>
      </c>
      <c r="AD82" s="24">
        <v>7</v>
      </c>
      <c r="AE82" s="10">
        <v>1</v>
      </c>
      <c r="AF82" s="10">
        <v>1</v>
      </c>
      <c r="AG82" s="27">
        <f>Q82</f>
        <v>1122</v>
      </c>
      <c r="AH82" s="28">
        <f>Q82/17</f>
        <v>66</v>
      </c>
      <c r="AI82" s="28">
        <f>(S81+T81+U81+V81)/4</f>
        <v>19</v>
      </c>
      <c r="AJ82" s="10">
        <f>W81</f>
        <v>12</v>
      </c>
    </row>
    <row r="83" spans="1:36" x14ac:dyDescent="0.3">
      <c r="A83" s="82" t="s">
        <v>18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 t="s">
        <v>28</v>
      </c>
      <c r="T83" s="84"/>
      <c r="U83" s="84"/>
      <c r="V83" s="84"/>
      <c r="W83" s="85"/>
      <c r="X83" s="9"/>
      <c r="Y83" s="9"/>
      <c r="Z83" s="9"/>
      <c r="AA83" s="9"/>
      <c r="AB83" s="9"/>
      <c r="AC83" s="9"/>
      <c r="AD83" s="9"/>
      <c r="AE83" s="4"/>
      <c r="AF83" s="4"/>
      <c r="AG83" s="4"/>
      <c r="AH83" s="4"/>
      <c r="AI83" s="4"/>
    </row>
    <row r="84" spans="1:36" x14ac:dyDescent="0.3">
      <c r="A84" s="37">
        <v>1</v>
      </c>
      <c r="B84" s="37">
        <v>2</v>
      </c>
      <c r="C84" s="37">
        <v>3</v>
      </c>
      <c r="D84" s="37">
        <v>4</v>
      </c>
      <c r="E84" s="37">
        <v>5</v>
      </c>
      <c r="F84" s="37">
        <v>6</v>
      </c>
      <c r="G84" s="37">
        <v>7</v>
      </c>
      <c r="H84" s="37">
        <v>8</v>
      </c>
      <c r="I84" s="37">
        <v>9</v>
      </c>
      <c r="J84" s="37">
        <v>10</v>
      </c>
      <c r="K84" s="37">
        <v>11</v>
      </c>
      <c r="L84" s="37">
        <v>12</v>
      </c>
      <c r="M84" s="37">
        <v>13</v>
      </c>
      <c r="N84" s="37">
        <v>14</v>
      </c>
      <c r="O84" s="37">
        <v>15</v>
      </c>
      <c r="P84" s="37">
        <v>16</v>
      </c>
      <c r="Q84" s="37">
        <v>17</v>
      </c>
      <c r="R84" s="150"/>
      <c r="S84" s="38">
        <v>18</v>
      </c>
      <c r="T84" s="38">
        <v>19</v>
      </c>
      <c r="U84" s="38">
        <v>20</v>
      </c>
      <c r="V84" s="38">
        <v>21</v>
      </c>
      <c r="W84" s="37" t="s">
        <v>16</v>
      </c>
      <c r="X84" s="10"/>
      <c r="Y84" s="10"/>
      <c r="Z84" s="10"/>
      <c r="AA84" s="23" t="s">
        <v>29</v>
      </c>
      <c r="AB84" s="14"/>
      <c r="AC84" s="14"/>
      <c r="AD84" s="21"/>
    </row>
    <row r="85" spans="1:36" x14ac:dyDescent="0.3">
      <c r="A85" s="88">
        <v>22</v>
      </c>
      <c r="B85" s="88">
        <v>70</v>
      </c>
      <c r="C85" s="88">
        <v>27</v>
      </c>
      <c r="D85" s="88">
        <v>86</v>
      </c>
      <c r="E85" s="88">
        <v>40</v>
      </c>
      <c r="F85" s="88">
        <v>56</v>
      </c>
      <c r="G85" s="88">
        <v>67</v>
      </c>
      <c r="H85" s="88">
        <v>70</v>
      </c>
      <c r="I85" s="88">
        <v>64</v>
      </c>
      <c r="J85" s="88">
        <v>29</v>
      </c>
      <c r="K85" s="88">
        <v>39</v>
      </c>
      <c r="L85" s="88">
        <v>48</v>
      </c>
      <c r="M85" s="88">
        <v>26</v>
      </c>
      <c r="N85" s="88">
        <v>67</v>
      </c>
      <c r="O85" s="88">
        <v>30</v>
      </c>
      <c r="P85" s="88">
        <v>38</v>
      </c>
      <c r="Q85" s="88">
        <v>94</v>
      </c>
      <c r="R85" s="163"/>
      <c r="S85" s="88">
        <v>36</v>
      </c>
      <c r="T85" s="88">
        <v>26</v>
      </c>
      <c r="U85" s="88">
        <v>12</v>
      </c>
      <c r="V85" s="88">
        <v>0</v>
      </c>
      <c r="W85" s="88">
        <v>1</v>
      </c>
      <c r="X85" s="22" t="s">
        <v>30</v>
      </c>
      <c r="Y85" s="22" t="s">
        <v>31</v>
      </c>
      <c r="Z85" s="22"/>
      <c r="AA85" s="22" t="s">
        <v>24</v>
      </c>
      <c r="AB85" s="21" t="s">
        <v>23</v>
      </c>
      <c r="AC85" s="21" t="s">
        <v>66</v>
      </c>
      <c r="AD85" s="25" t="s">
        <v>32</v>
      </c>
      <c r="AE85" s="26" t="s">
        <v>33</v>
      </c>
      <c r="AF85" s="26" t="s">
        <v>34</v>
      </c>
      <c r="AG85" s="26" t="s">
        <v>35</v>
      </c>
      <c r="AH85" s="26" t="s">
        <v>6</v>
      </c>
      <c r="AI85" s="26" t="s">
        <v>36</v>
      </c>
      <c r="AJ85" s="26" t="s">
        <v>37</v>
      </c>
    </row>
    <row r="86" spans="1:36" x14ac:dyDescent="0.3">
      <c r="A86" s="75">
        <f>A85</f>
        <v>22</v>
      </c>
      <c r="B86" s="75">
        <f t="shared" ref="B86:Q86" si="18">B85+A86</f>
        <v>92</v>
      </c>
      <c r="C86" s="75">
        <f t="shared" si="18"/>
        <v>119</v>
      </c>
      <c r="D86" s="75">
        <f t="shared" si="18"/>
        <v>205</v>
      </c>
      <c r="E86" s="75">
        <f t="shared" si="18"/>
        <v>245</v>
      </c>
      <c r="F86" s="75">
        <f t="shared" si="18"/>
        <v>301</v>
      </c>
      <c r="G86" s="75">
        <f t="shared" si="18"/>
        <v>368</v>
      </c>
      <c r="H86" s="75">
        <f t="shared" si="18"/>
        <v>438</v>
      </c>
      <c r="I86" s="75">
        <f t="shared" si="18"/>
        <v>502</v>
      </c>
      <c r="J86" s="75">
        <f t="shared" si="18"/>
        <v>531</v>
      </c>
      <c r="K86" s="75">
        <f t="shared" si="18"/>
        <v>570</v>
      </c>
      <c r="L86" s="75">
        <f t="shared" si="18"/>
        <v>618</v>
      </c>
      <c r="M86" s="75">
        <f t="shared" si="18"/>
        <v>644</v>
      </c>
      <c r="N86" s="75">
        <f t="shared" si="18"/>
        <v>711</v>
      </c>
      <c r="O86" s="75">
        <f t="shared" si="18"/>
        <v>741</v>
      </c>
      <c r="P86" s="75">
        <f t="shared" si="18"/>
        <v>779</v>
      </c>
      <c r="Q86" s="75">
        <f t="shared" si="18"/>
        <v>873</v>
      </c>
      <c r="R86" s="151"/>
      <c r="S86" s="75">
        <f>S85+Q86</f>
        <v>909</v>
      </c>
      <c r="T86" s="75">
        <f>T85+S86</f>
        <v>935</v>
      </c>
      <c r="U86" s="75">
        <f>U85+T86</f>
        <v>947</v>
      </c>
      <c r="V86" s="75">
        <f>V85+U86</f>
        <v>947</v>
      </c>
      <c r="W86" s="75"/>
      <c r="X86" s="24">
        <f>Q86</f>
        <v>873</v>
      </c>
      <c r="Y86" s="24">
        <f>S85+T85+U85+V85</f>
        <v>74</v>
      </c>
      <c r="Z86" s="24"/>
      <c r="AA86" s="24">
        <v>22</v>
      </c>
      <c r="AB86" s="24">
        <v>94</v>
      </c>
      <c r="AC86" s="72">
        <v>0</v>
      </c>
      <c r="AD86" s="24">
        <v>9</v>
      </c>
      <c r="AE86" s="10">
        <v>0</v>
      </c>
      <c r="AF86" s="10">
        <v>0</v>
      </c>
      <c r="AG86" s="27">
        <f>Q86</f>
        <v>873</v>
      </c>
      <c r="AH86" s="28">
        <f>Q86/17</f>
        <v>51.352941176470587</v>
      </c>
      <c r="AI86" s="28">
        <f>(S85+T85+U85+V85)/4</f>
        <v>18.5</v>
      </c>
      <c r="AJ86" s="10">
        <f>W85</f>
        <v>1</v>
      </c>
    </row>
    <row r="87" spans="1:36" x14ac:dyDescent="0.3">
      <c r="A87" s="82" t="s">
        <v>19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 t="s">
        <v>28</v>
      </c>
      <c r="T87" s="84"/>
      <c r="U87" s="84"/>
      <c r="V87" s="84"/>
      <c r="W87" s="85"/>
      <c r="X87" s="9"/>
      <c r="Y87" s="9"/>
      <c r="Z87" s="9"/>
      <c r="AA87" s="9"/>
      <c r="AB87" s="9"/>
      <c r="AC87" s="9"/>
      <c r="AD87" s="9"/>
      <c r="AE87" s="4"/>
      <c r="AF87" s="4"/>
      <c r="AG87" s="4"/>
      <c r="AH87" s="4"/>
      <c r="AI87" s="4"/>
    </row>
    <row r="88" spans="1:36" x14ac:dyDescent="0.3">
      <c r="A88" s="37">
        <v>1</v>
      </c>
      <c r="B88" s="37">
        <v>2</v>
      </c>
      <c r="C88" s="37">
        <v>3</v>
      </c>
      <c r="D88" s="37">
        <v>4</v>
      </c>
      <c r="E88" s="37">
        <v>5</v>
      </c>
      <c r="F88" s="37">
        <v>6</v>
      </c>
      <c r="G88" s="37">
        <v>7</v>
      </c>
      <c r="H88" s="37">
        <v>8</v>
      </c>
      <c r="I88" s="37">
        <v>9</v>
      </c>
      <c r="J88" s="37">
        <v>10</v>
      </c>
      <c r="K88" s="37">
        <v>11</v>
      </c>
      <c r="L88" s="37">
        <v>12</v>
      </c>
      <c r="M88" s="37">
        <v>13</v>
      </c>
      <c r="N88" s="37">
        <v>14</v>
      </c>
      <c r="O88" s="37">
        <v>15</v>
      </c>
      <c r="P88" s="37">
        <v>16</v>
      </c>
      <c r="Q88" s="37">
        <v>17</v>
      </c>
      <c r="R88" s="150"/>
      <c r="S88" s="38">
        <v>18</v>
      </c>
      <c r="T88" s="38">
        <v>19</v>
      </c>
      <c r="U88" s="38">
        <v>20</v>
      </c>
      <c r="V88" s="38">
        <v>21</v>
      </c>
      <c r="W88" s="37" t="s">
        <v>16</v>
      </c>
      <c r="X88" s="10"/>
      <c r="Y88" s="10"/>
      <c r="Z88" s="10"/>
      <c r="AA88" s="23" t="s">
        <v>29</v>
      </c>
      <c r="AB88" s="14"/>
      <c r="AC88" s="14"/>
      <c r="AD88" s="21"/>
    </row>
    <row r="89" spans="1:36" x14ac:dyDescent="0.3">
      <c r="A89" s="88">
        <v>47</v>
      </c>
      <c r="B89" s="88">
        <v>62</v>
      </c>
      <c r="C89" s="88">
        <v>50</v>
      </c>
      <c r="D89" s="88">
        <v>62</v>
      </c>
      <c r="E89" s="88">
        <v>66</v>
      </c>
      <c r="F89" s="88">
        <v>89</v>
      </c>
      <c r="G89" s="88">
        <v>38</v>
      </c>
      <c r="H89" s="88">
        <v>51</v>
      </c>
      <c r="I89" s="88">
        <v>49</v>
      </c>
      <c r="J89" s="88">
        <v>48</v>
      </c>
      <c r="K89" s="88">
        <v>92</v>
      </c>
      <c r="L89" s="88">
        <v>53</v>
      </c>
      <c r="M89" s="88">
        <v>100</v>
      </c>
      <c r="N89" s="88">
        <v>88</v>
      </c>
      <c r="O89" s="88">
        <v>80</v>
      </c>
      <c r="P89" s="88">
        <v>86</v>
      </c>
      <c r="Q89" s="88">
        <v>108</v>
      </c>
      <c r="R89" s="163"/>
      <c r="S89" s="88">
        <v>15</v>
      </c>
      <c r="T89" s="86">
        <v>70</v>
      </c>
      <c r="U89" s="88">
        <v>36</v>
      </c>
      <c r="V89" s="88">
        <v>0</v>
      </c>
      <c r="W89" s="88">
        <v>5</v>
      </c>
      <c r="X89" s="22" t="s">
        <v>30</v>
      </c>
      <c r="Y89" s="22" t="s">
        <v>31</v>
      </c>
      <c r="Z89" s="22"/>
      <c r="AA89" s="22" t="s">
        <v>24</v>
      </c>
      <c r="AB89" s="21" t="s">
        <v>23</v>
      </c>
      <c r="AC89" s="21" t="s">
        <v>66</v>
      </c>
      <c r="AD89" s="25" t="s">
        <v>32</v>
      </c>
      <c r="AE89" s="26" t="s">
        <v>33</v>
      </c>
      <c r="AF89" s="26" t="s">
        <v>34</v>
      </c>
      <c r="AG89" s="26" t="s">
        <v>35</v>
      </c>
      <c r="AH89" s="26" t="s">
        <v>6</v>
      </c>
      <c r="AI89" s="26" t="s">
        <v>36</v>
      </c>
      <c r="AJ89" s="26" t="s">
        <v>37</v>
      </c>
    </row>
    <row r="90" spans="1:36" x14ac:dyDescent="0.3">
      <c r="A90" s="75">
        <f>A89</f>
        <v>47</v>
      </c>
      <c r="B90" s="75">
        <f t="shared" ref="B90:V90" si="19">B89+A90</f>
        <v>109</v>
      </c>
      <c r="C90" s="75">
        <f t="shared" si="19"/>
        <v>159</v>
      </c>
      <c r="D90" s="75">
        <f t="shared" si="19"/>
        <v>221</v>
      </c>
      <c r="E90" s="75">
        <f t="shared" si="19"/>
        <v>287</v>
      </c>
      <c r="F90" s="75">
        <f t="shared" si="19"/>
        <v>376</v>
      </c>
      <c r="G90" s="75">
        <f t="shared" si="19"/>
        <v>414</v>
      </c>
      <c r="H90" s="75">
        <f t="shared" si="19"/>
        <v>465</v>
      </c>
      <c r="I90" s="75">
        <f t="shared" si="19"/>
        <v>514</v>
      </c>
      <c r="J90" s="75">
        <f t="shared" si="19"/>
        <v>562</v>
      </c>
      <c r="K90" s="75">
        <f t="shared" si="19"/>
        <v>654</v>
      </c>
      <c r="L90" s="75">
        <f t="shared" si="19"/>
        <v>707</v>
      </c>
      <c r="M90" s="75">
        <f t="shared" si="19"/>
        <v>807</v>
      </c>
      <c r="N90" s="75">
        <f t="shared" si="19"/>
        <v>895</v>
      </c>
      <c r="O90" s="75">
        <f t="shared" si="19"/>
        <v>975</v>
      </c>
      <c r="P90" s="75">
        <f t="shared" si="19"/>
        <v>1061</v>
      </c>
      <c r="Q90" s="75">
        <f t="shared" si="19"/>
        <v>1169</v>
      </c>
      <c r="R90" s="151"/>
      <c r="S90" s="75">
        <f>S89+Q90</f>
        <v>1184</v>
      </c>
      <c r="T90" s="75">
        <f t="shared" si="19"/>
        <v>1254</v>
      </c>
      <c r="U90" s="75">
        <f t="shared" si="19"/>
        <v>1290</v>
      </c>
      <c r="V90" s="75">
        <f t="shared" si="19"/>
        <v>1290</v>
      </c>
      <c r="W90" s="75"/>
      <c r="X90" s="24">
        <f>Q90</f>
        <v>1169</v>
      </c>
      <c r="Y90" s="24">
        <f>S89+T89+U89+V89</f>
        <v>121</v>
      </c>
      <c r="Z90" s="24"/>
      <c r="AA90" s="24">
        <v>38</v>
      </c>
      <c r="AB90" s="24">
        <v>108</v>
      </c>
      <c r="AC90" s="72">
        <v>20</v>
      </c>
      <c r="AD90" s="24">
        <v>4</v>
      </c>
      <c r="AE90" s="10">
        <v>1</v>
      </c>
      <c r="AF90" s="10">
        <v>2</v>
      </c>
      <c r="AG90" s="27">
        <f>Q90</f>
        <v>1169</v>
      </c>
      <c r="AH90" s="28">
        <f>Q90/17</f>
        <v>68.764705882352942</v>
      </c>
      <c r="AI90" s="28">
        <f>(S89+T89+U89+V89)/4</f>
        <v>30.25</v>
      </c>
      <c r="AJ90" s="10">
        <f>W89</f>
        <v>5</v>
      </c>
    </row>
    <row r="92" spans="1:36" x14ac:dyDescent="0.3">
      <c r="AH92" s="4"/>
    </row>
    <row r="93" spans="1:36" x14ac:dyDescent="0.3">
      <c r="X93" s="70" t="s">
        <v>63</v>
      </c>
      <c r="Y93" s="70"/>
      <c r="AC93" s="90" t="s">
        <v>66</v>
      </c>
      <c r="AD93" s="90" t="s">
        <v>39</v>
      </c>
      <c r="AE93" s="91" t="s">
        <v>33</v>
      </c>
      <c r="AF93" s="91" t="s">
        <v>34</v>
      </c>
      <c r="AG93" s="91" t="s">
        <v>40</v>
      </c>
      <c r="AH93" s="91" t="s">
        <v>6</v>
      </c>
      <c r="AI93" s="91" t="s">
        <v>36</v>
      </c>
      <c r="AJ93" s="91" t="s">
        <v>37</v>
      </c>
    </row>
    <row r="94" spans="1:36" x14ac:dyDescent="0.3">
      <c r="X94" s="71" t="s">
        <v>64</v>
      </c>
      <c r="Y94" s="78">
        <f>(V14+V18+V22+V26+V30+V34+V38+V42+V46+V90+V86+V82+V78+V74+V70+V66+V62+V58+V54+V50)/18</f>
        <v>1449.8888888888889</v>
      </c>
      <c r="AC94" s="81">
        <f>SUM(AC90,AC86,AC82,AC78,AC74,AC70,AC66,AC62,AC58,AC54,AC50,AC46,AC42,AC38,AC34,AC30,AC26,AC22,AC18,AC14)</f>
        <v>2570</v>
      </c>
      <c r="AD94" s="78">
        <f>(AD14+AD18+AD22+AD26+AD30+AD34+AD38+AD42+AD46+AD50+AD54+AD58+AD62+AD66+AD70+AD74+AD78+AD82+AD86+AD90)/18</f>
        <v>5.0555555555555554</v>
      </c>
      <c r="AE94" s="92">
        <f>SUM(AE90,AE86,AE82,AE78,AE74,AE70,AE66,AE62,AE58,AE54,AE50,AE46,AE42,AE38,AE34,AE30,AE26,AE22,AE18,AE14)</f>
        <v>48</v>
      </c>
      <c r="AF94" s="92">
        <f>SUM(AF90,AF86,AF82,AF78,AF74,AF70,AF66,AF62,AF58,AF54,AF50,AF46,AF42,AF38,AF34,AF30,AF26,AF22,AF18,AF14)</f>
        <v>49</v>
      </c>
      <c r="AG94" s="78">
        <f>(AG14+AG18+AG22+AG26+AG30+AG34+AG38+AG42+AG46+AG50+AG54+AG58+AG62+AG66+AG70+AG74+AG78+AG82+AG86+AG90)/18</f>
        <v>1325.7222222222222</v>
      </c>
      <c r="AH94" s="78">
        <f>(AH14+AH18+AH22+AH26+AH30+AH34+AH38+AH42+AH46+AH50+AH54+AH58+AH62+AH66+AH70+AH74+AH78+AH82+AH86+AH90)/18</f>
        <v>77.222766884531609</v>
      </c>
      <c r="AI94" s="78">
        <f>(AI14+AI18+AI22+AI26+AI30+AI34+AI38+AI42+AI46+AI50+AI54+AI58+AI62+AI66+AI70+AI74+AI78+AI82+AI86+AI90)/18</f>
        <v>31.041666666666668</v>
      </c>
      <c r="AJ94" s="78">
        <f>(AJ26+AJ30+AJ34+AJ38+AJ42+AJ46+AJ50+AJ54+AJ58+AJ62+AJ66+AJ70+AJ74+AJ78+AJ82+AJ86+AJ90)/16</f>
        <v>18</v>
      </c>
    </row>
    <row r="95" spans="1:36" x14ac:dyDescent="0.3">
      <c r="AD95" s="29" t="s">
        <v>41</v>
      </c>
      <c r="AE95" s="29"/>
      <c r="AF95" s="29"/>
      <c r="AG95" s="30"/>
      <c r="AH95" s="30"/>
      <c r="AI95" s="29"/>
      <c r="AJ95" s="29"/>
    </row>
    <row r="96" spans="1:36" x14ac:dyDescent="0.3">
      <c r="AC96" s="4" t="s">
        <v>139</v>
      </c>
      <c r="AD96" s="29"/>
      <c r="AE96" s="143"/>
      <c r="AF96" s="143"/>
      <c r="AG96" s="29"/>
      <c r="AH96" s="29"/>
      <c r="AI96" s="29"/>
      <c r="AJ96" s="29"/>
    </row>
    <row r="97" spans="29:32" x14ac:dyDescent="0.3">
      <c r="AC97" s="4" t="s">
        <v>140</v>
      </c>
      <c r="AE97" s="104"/>
      <c r="AF97" s="1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Attitude Adjusters</vt:lpstr>
      <vt:lpstr>Xtreme Bandits</vt:lpstr>
      <vt:lpstr>The Papio Family</vt:lpstr>
      <vt:lpstr>Junkyard Frogs</vt:lpstr>
      <vt:lpstr>Fighting Hellfish</vt:lpstr>
      <vt:lpstr>Pirate Kings</vt:lpstr>
      <vt:lpstr>Tattooed Outlaws</vt:lpstr>
      <vt:lpstr>Warrior Poets</vt:lpstr>
      <vt:lpstr>Grim Reapers</vt:lpstr>
      <vt:lpstr>Super Simians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Stat's</dc:creator>
  <cp:lastModifiedBy>Robert Perkins</cp:lastModifiedBy>
  <dcterms:created xsi:type="dcterms:W3CDTF">2008-02-05T22:21:44Z</dcterms:created>
  <dcterms:modified xsi:type="dcterms:W3CDTF">2024-01-22T03:03:12Z</dcterms:modified>
</cp:coreProperties>
</file>